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PURCHASING\Bids, RFPs, Contracts &amp; Agreements\2022\22-99763 Ash Tree Removal in Boulevards (West of Mesaba)\"/>
    </mc:Choice>
  </mc:AlternateContent>
  <xr:revisionPtr revIDLastSave="0" documentId="13_ncr:1_{41045071-EF52-4AD8-B04A-855F260AFC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oo" sheetId="3" r:id="rId1"/>
    <sheet name="West Duluth" sheetId="4" r:id="rId2"/>
    <sheet name="Morgan Park North" sheetId="5" r:id="rId3"/>
    <sheet name="Morgan Park South" sheetId="6" r:id="rId4"/>
    <sheet name="Gary Street" sheetId="7" r:id="rId5"/>
    <sheet name="101st Ave" sheetId="8" r:id="rId6"/>
    <sheet name="GND" sheetId="9" r:id="rId7"/>
  </sheets>
  <definedNames>
    <definedName name="_xlnm.Print_Area" localSheetId="0">Zoo!$A$1:$H$47</definedName>
  </definedNames>
  <calcPr calcId="191029"/>
</workbook>
</file>

<file path=xl/calcChain.xml><?xml version="1.0" encoding="utf-8"?>
<calcChain xmlns="http://schemas.openxmlformats.org/spreadsheetml/2006/main">
  <c r="E21" i="9" l="1"/>
  <c r="E22" i="9" s="1"/>
  <c r="E19" i="8"/>
  <c r="E20" i="8" s="1"/>
  <c r="E27" i="7"/>
  <c r="E28" i="7" s="1"/>
  <c r="E24" i="6"/>
  <c r="E25" i="6" s="1"/>
  <c r="E19" i="5"/>
  <c r="E20" i="5" s="1"/>
  <c r="E31" i="4"/>
  <c r="E32" i="4" s="1"/>
  <c r="H46" i="3"/>
  <c r="E46" i="3"/>
  <c r="E47" i="3" s="1"/>
  <c r="H31" i="4" l="1"/>
  <c r="H19" i="5" l="1"/>
  <c r="H24" i="6"/>
  <c r="H27" i="7"/>
  <c r="H19" i="8"/>
  <c r="H21" i="9"/>
</calcChain>
</file>

<file path=xl/sharedStrings.xml><?xml version="1.0" encoding="utf-8"?>
<sst xmlns="http://schemas.openxmlformats.org/spreadsheetml/2006/main" count="645" uniqueCount="75">
  <si>
    <t>DBH</t>
  </si>
  <si>
    <t>Overhead utilities</t>
  </si>
  <si>
    <t>Green ash</t>
  </si>
  <si>
    <t>3 stems</t>
  </si>
  <si>
    <t>Street</t>
  </si>
  <si>
    <t xml:space="preserve">Fremont Street  </t>
  </si>
  <si>
    <t xml:space="preserve">Grand Avenue  </t>
  </si>
  <si>
    <t xml:space="preserve">86th Ave W </t>
  </si>
  <si>
    <t xml:space="preserve">Idaho St  </t>
  </si>
  <si>
    <t>N 46th Ave W</t>
  </si>
  <si>
    <t xml:space="preserve">104th Ave W </t>
  </si>
  <si>
    <t xml:space="preserve">90th Ave W </t>
  </si>
  <si>
    <t xml:space="preserve">88th Ave W </t>
  </si>
  <si>
    <t xml:space="preserve">W 6th St </t>
  </si>
  <si>
    <t xml:space="preserve">87th Ave W </t>
  </si>
  <si>
    <t xml:space="preserve">102nd Ave W </t>
  </si>
  <si>
    <t xml:space="preserve">101st Ave W </t>
  </si>
  <si>
    <t xml:space="preserve">Falcon St  </t>
  </si>
  <si>
    <t xml:space="preserve">W Gary St </t>
  </si>
  <si>
    <t xml:space="preserve">103rd Ave W </t>
  </si>
  <si>
    <t xml:space="preserve">Bristol St  </t>
  </si>
  <si>
    <t xml:space="preserve">W McGonagle St </t>
  </si>
  <si>
    <t xml:space="preserve">Main St  </t>
  </si>
  <si>
    <t>N 41st Ave W</t>
  </si>
  <si>
    <t>N 59th Ave W</t>
  </si>
  <si>
    <t xml:space="preserve">W 5th St </t>
  </si>
  <si>
    <t xml:space="preserve">91st Ave W </t>
  </si>
  <si>
    <t xml:space="preserve">W 7th St </t>
  </si>
  <si>
    <t xml:space="preserve">E House St </t>
  </si>
  <si>
    <t xml:space="preserve">85th Ave W </t>
  </si>
  <si>
    <t xml:space="preserve">Tacony St  </t>
  </si>
  <si>
    <t xml:space="preserve">N Central Ave </t>
  </si>
  <si>
    <t xml:space="preserve">96th Ave W </t>
  </si>
  <si>
    <t xml:space="preserve">84th Ave W </t>
  </si>
  <si>
    <t>Number</t>
  </si>
  <si>
    <t>Notes</t>
  </si>
  <si>
    <t>On 7th St</t>
  </si>
  <si>
    <t>On N 41st Ave W</t>
  </si>
  <si>
    <t>87th Ave W</t>
  </si>
  <si>
    <t>On 87th Ave W roundabout</t>
  </si>
  <si>
    <t>Actually on 91st Ave W</t>
  </si>
  <si>
    <t>On 88th Ave W, near junction with Idaho</t>
  </si>
  <si>
    <t>On 101st Ave W</t>
  </si>
  <si>
    <t>102nd Ave W</t>
  </si>
  <si>
    <t>1210 102nd Ave W</t>
  </si>
  <si>
    <t>Species</t>
  </si>
  <si>
    <t>NA</t>
  </si>
  <si>
    <t>Last Injection</t>
  </si>
  <si>
    <t>Price</t>
  </si>
  <si>
    <t>TOTAL</t>
  </si>
  <si>
    <t>Vendor Name:</t>
  </si>
  <si>
    <t>$</t>
  </si>
  <si>
    <t>CITY OF DULUTH BID FORM 22-99763    ZOO</t>
  </si>
  <si>
    <t>North 75th Avenue West</t>
  </si>
  <si>
    <t>Behind fence</t>
  </si>
  <si>
    <t>42 Trees</t>
  </si>
  <si>
    <t>Total inches</t>
  </si>
  <si>
    <t>Average DBH</t>
  </si>
  <si>
    <t>CITY OF DULUTH BID FORM 22-99763    West Duluth</t>
  </si>
  <si>
    <t>27 trees</t>
  </si>
  <si>
    <t>15 trees</t>
  </si>
  <si>
    <t>*All trees are located on Edward and Concord Streets, except as noted</t>
  </si>
  <si>
    <t>Notes*</t>
  </si>
  <si>
    <t>CITY OF DULUTH BID FORM 22-99763     Morgan Park North</t>
  </si>
  <si>
    <t>CITY OF DULUTH BID FORM 22-99763     Morgan Park South</t>
  </si>
  <si>
    <t>20 trees</t>
  </si>
  <si>
    <t>*All trees are located on Falcon, Hilton or Idaho Streets, except as noted</t>
  </si>
  <si>
    <t>CITY OF DULUTH BID FORM 22-99763   Gary Street</t>
  </si>
  <si>
    <t>23 trees</t>
  </si>
  <si>
    <t>CITY OF DULUTH BID FORM 22-99763     101st Ave</t>
  </si>
  <si>
    <t>14 trees</t>
  </si>
  <si>
    <t>17 trees</t>
  </si>
  <si>
    <t>CITY OF DULUTH BID FORM 22-99763     Gary New Duluth</t>
  </si>
  <si>
    <t>Line</t>
  </si>
  <si>
    <t>N 61st Ave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</si>
</sst>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6" fillId="0" borderId="0" xfId="0" applyFont="1"/>
    <xf numFmtId="0" fontId="16" fillId="0" borderId="1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0" borderId="15" xfId="0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44" fontId="20" fillId="0" borderId="14" xfId="0" applyNumberFormat="1" applyFont="1" applyBorder="1" applyAlignment="1">
      <alignment horizontal="left"/>
    </xf>
    <xf numFmtId="1" fontId="19" fillId="0" borderId="0" xfId="0" applyNumberFormat="1" applyFont="1"/>
    <xf numFmtId="44" fontId="20" fillId="0" borderId="13" xfId="0" applyNumberFormat="1" applyFont="1" applyBorder="1" applyAlignment="1">
      <alignment horizontal="left"/>
    </xf>
    <xf numFmtId="44" fontId="0" fillId="0" borderId="13" xfId="0" applyNumberFormat="1" applyBorder="1" applyAlignment="1">
      <alignment horizontal="left"/>
    </xf>
    <xf numFmtId="44" fontId="20" fillId="0" borderId="13" xfId="0" applyNumberFormat="1" applyFont="1" applyFill="1" applyBorder="1" applyAlignment="1">
      <alignment horizontal="left"/>
    </xf>
    <xf numFmtId="44" fontId="0" fillId="33" borderId="11" xfId="0" applyNumberFormat="1" applyFill="1" applyBorder="1" applyAlignment="1" applyProtection="1">
      <alignment horizontal="left"/>
      <protection locked="0"/>
    </xf>
    <xf numFmtId="44" fontId="0" fillId="33" borderId="12" xfId="0" applyNumberFormat="1" applyFill="1" applyBorder="1" applyAlignment="1" applyProtection="1">
      <alignment horizontal="left"/>
      <protection locked="0"/>
    </xf>
    <xf numFmtId="0" fontId="16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0" fillId="33" borderId="10" xfId="0" applyFill="1" applyBorder="1" applyAlignment="1" applyProtection="1">
      <alignment horizontal="left"/>
      <protection locked="0"/>
    </xf>
    <xf numFmtId="0" fontId="16" fillId="0" borderId="1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abSelected="1" zoomScaleNormal="100" workbookViewId="0">
      <selection activeCell="C2" sqref="C2:H2"/>
    </sheetView>
  </sheetViews>
  <sheetFormatPr defaultRowHeight="15" x14ac:dyDescent="0.25"/>
  <cols>
    <col min="1" max="1" width="4.28515625" style="2" customWidth="1"/>
    <col min="2" max="2" width="9.140625" style="2"/>
    <col min="3" max="3" width="24.140625" style="2" bestFit="1" customWidth="1"/>
    <col min="4" max="4" width="13.42578125" style="2" bestFit="1" customWidth="1"/>
    <col min="5" max="5" width="6.7109375" style="2" bestFit="1" customWidth="1"/>
    <col min="6" max="6" width="12.7109375" style="2" bestFit="1" customWidth="1"/>
    <col min="7" max="7" width="13.28515625" style="2" bestFit="1" customWidth="1"/>
    <col min="8" max="8" width="30.7109375" style="2" customWidth="1"/>
    <col min="9" max="16384" width="9.140625" style="2"/>
  </cols>
  <sheetData>
    <row r="1" spans="1:8" ht="18.75" x14ac:dyDescent="0.3">
      <c r="A1" s="30" t="s">
        <v>52</v>
      </c>
      <c r="B1" s="30"/>
      <c r="C1" s="30"/>
      <c r="D1" s="30"/>
      <c r="E1" s="30"/>
      <c r="F1" s="30"/>
      <c r="G1" s="30"/>
      <c r="H1" s="30"/>
    </row>
    <row r="2" spans="1:8" ht="26.25" customHeight="1" x14ac:dyDescent="0.25">
      <c r="A2" s="31" t="s">
        <v>50</v>
      </c>
      <c r="B2" s="31"/>
      <c r="C2" s="32"/>
      <c r="D2" s="32"/>
      <c r="E2" s="32"/>
      <c r="F2" s="32"/>
      <c r="G2" s="32"/>
      <c r="H2" s="32"/>
    </row>
    <row r="3" spans="1:8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1" t="s">
        <v>47</v>
      </c>
      <c r="G3" s="1" t="s">
        <v>35</v>
      </c>
      <c r="H3" s="1" t="s">
        <v>48</v>
      </c>
    </row>
    <row r="4" spans="1:8" ht="26.25" customHeight="1" x14ac:dyDescent="0.25">
      <c r="A4" s="3">
        <v>1</v>
      </c>
      <c r="B4" s="9">
        <v>408</v>
      </c>
      <c r="C4" s="10" t="s">
        <v>53</v>
      </c>
      <c r="D4" s="9" t="s">
        <v>2</v>
      </c>
      <c r="E4" s="10">
        <v>14.2</v>
      </c>
      <c r="F4" s="10"/>
      <c r="G4" s="10"/>
      <c r="H4" s="22" t="s">
        <v>51</v>
      </c>
    </row>
    <row r="5" spans="1:8" ht="26.25" customHeight="1" x14ac:dyDescent="0.25">
      <c r="A5" s="3">
        <v>2</v>
      </c>
      <c r="B5" s="11">
        <v>404</v>
      </c>
      <c r="C5" s="12" t="s">
        <v>53</v>
      </c>
      <c r="D5" s="11" t="s">
        <v>2</v>
      </c>
      <c r="E5" s="12">
        <v>10.8</v>
      </c>
      <c r="F5" s="12"/>
      <c r="G5" s="12" t="s">
        <v>54</v>
      </c>
      <c r="H5" s="22" t="s">
        <v>51</v>
      </c>
    </row>
    <row r="6" spans="1:8" ht="26.25" customHeight="1" x14ac:dyDescent="0.25">
      <c r="A6" s="3">
        <v>3</v>
      </c>
      <c r="B6" s="11">
        <v>404</v>
      </c>
      <c r="C6" s="12" t="s">
        <v>53</v>
      </c>
      <c r="D6" s="11" t="s">
        <v>2</v>
      </c>
      <c r="E6" s="12">
        <v>9.1999999999999993</v>
      </c>
      <c r="F6" s="12"/>
      <c r="G6" s="12" t="s">
        <v>54</v>
      </c>
      <c r="H6" s="22" t="s">
        <v>51</v>
      </c>
    </row>
    <row r="7" spans="1:8" ht="26.25" customHeight="1" x14ac:dyDescent="0.25">
      <c r="A7" s="3">
        <v>4</v>
      </c>
      <c r="B7" s="11">
        <v>408</v>
      </c>
      <c r="C7" s="12" t="s">
        <v>53</v>
      </c>
      <c r="D7" s="11" t="s">
        <v>2</v>
      </c>
      <c r="E7" s="12">
        <v>6.1</v>
      </c>
      <c r="F7" s="12"/>
      <c r="G7" s="12" t="s">
        <v>54</v>
      </c>
      <c r="H7" s="22" t="s">
        <v>51</v>
      </c>
    </row>
    <row r="8" spans="1:8" ht="26.25" customHeight="1" x14ac:dyDescent="0.25">
      <c r="A8" s="3">
        <v>5</v>
      </c>
      <c r="B8" s="11">
        <v>408</v>
      </c>
      <c r="C8" s="12" t="s">
        <v>53</v>
      </c>
      <c r="D8" s="11" t="s">
        <v>2</v>
      </c>
      <c r="E8" s="12">
        <v>9.6</v>
      </c>
      <c r="F8" s="12"/>
      <c r="G8" s="12" t="s">
        <v>54</v>
      </c>
      <c r="H8" s="22" t="s">
        <v>51</v>
      </c>
    </row>
    <row r="9" spans="1:8" ht="26.25" customHeight="1" x14ac:dyDescent="0.25">
      <c r="A9" s="3">
        <v>6</v>
      </c>
      <c r="B9" s="11">
        <v>408</v>
      </c>
      <c r="C9" s="12" t="s">
        <v>53</v>
      </c>
      <c r="D9" s="11" t="s">
        <v>2</v>
      </c>
      <c r="E9" s="12">
        <v>10.5</v>
      </c>
      <c r="F9" s="12"/>
      <c r="G9" s="12" t="s">
        <v>54</v>
      </c>
      <c r="H9" s="22" t="s">
        <v>51</v>
      </c>
    </row>
    <row r="10" spans="1:8" ht="26.25" customHeight="1" x14ac:dyDescent="0.25">
      <c r="A10" s="3">
        <v>7</v>
      </c>
      <c r="B10" s="11">
        <v>408</v>
      </c>
      <c r="C10" s="12" t="s">
        <v>53</v>
      </c>
      <c r="D10" s="11" t="s">
        <v>2</v>
      </c>
      <c r="E10" s="12">
        <v>13.8</v>
      </c>
      <c r="F10" s="12"/>
      <c r="G10" s="12" t="s">
        <v>54</v>
      </c>
      <c r="H10" s="22" t="s">
        <v>51</v>
      </c>
    </row>
    <row r="11" spans="1:8" ht="26.25" customHeight="1" x14ac:dyDescent="0.25">
      <c r="A11" s="3">
        <v>8</v>
      </c>
      <c r="B11" s="11">
        <v>408</v>
      </c>
      <c r="C11" s="12" t="s">
        <v>53</v>
      </c>
      <c r="D11" s="11" t="s">
        <v>2</v>
      </c>
      <c r="E11" s="12">
        <v>9</v>
      </c>
      <c r="F11" s="12"/>
      <c r="G11" s="12" t="s">
        <v>54</v>
      </c>
      <c r="H11" s="22" t="s">
        <v>51</v>
      </c>
    </row>
    <row r="12" spans="1:8" ht="26.25" customHeight="1" x14ac:dyDescent="0.25">
      <c r="A12" s="3">
        <v>9</v>
      </c>
      <c r="B12" s="11">
        <v>408</v>
      </c>
      <c r="C12" s="12" t="s">
        <v>53</v>
      </c>
      <c r="D12" s="11" t="s">
        <v>2</v>
      </c>
      <c r="E12" s="12">
        <v>12.9</v>
      </c>
      <c r="F12" s="12"/>
      <c r="G12" s="12" t="s">
        <v>54</v>
      </c>
      <c r="H12" s="22" t="s">
        <v>51</v>
      </c>
    </row>
    <row r="13" spans="1:8" ht="26.25" customHeight="1" x14ac:dyDescent="0.25">
      <c r="A13" s="3">
        <v>10</v>
      </c>
      <c r="B13" s="11">
        <v>408</v>
      </c>
      <c r="C13" s="12" t="s">
        <v>53</v>
      </c>
      <c r="D13" s="11" t="s">
        <v>2</v>
      </c>
      <c r="E13" s="12">
        <v>12.8</v>
      </c>
      <c r="F13" s="12"/>
      <c r="G13" s="12" t="s">
        <v>54</v>
      </c>
      <c r="H13" s="22" t="s">
        <v>51</v>
      </c>
    </row>
    <row r="14" spans="1:8" ht="26.25" customHeight="1" x14ac:dyDescent="0.25">
      <c r="A14" s="3">
        <v>11</v>
      </c>
      <c r="B14" s="11">
        <v>7214</v>
      </c>
      <c r="C14" s="12" t="s">
        <v>5</v>
      </c>
      <c r="D14" s="11" t="s">
        <v>2</v>
      </c>
      <c r="E14" s="12">
        <v>19</v>
      </c>
      <c r="F14" s="12"/>
      <c r="G14" s="12"/>
      <c r="H14" s="22" t="s">
        <v>51</v>
      </c>
    </row>
    <row r="15" spans="1:8" ht="26.25" customHeight="1" x14ac:dyDescent="0.25">
      <c r="A15" s="3">
        <v>12</v>
      </c>
      <c r="B15" s="11">
        <v>7214</v>
      </c>
      <c r="C15" s="12" t="s">
        <v>5</v>
      </c>
      <c r="D15" s="11" t="s">
        <v>2</v>
      </c>
      <c r="E15" s="12">
        <v>13</v>
      </c>
      <c r="F15" s="12"/>
      <c r="G15" s="12" t="s">
        <v>54</v>
      </c>
      <c r="H15" s="22" t="s">
        <v>51</v>
      </c>
    </row>
    <row r="16" spans="1:8" ht="26.25" customHeight="1" x14ac:dyDescent="0.25">
      <c r="A16" s="3">
        <v>13</v>
      </c>
      <c r="B16" s="11">
        <v>7214</v>
      </c>
      <c r="C16" s="12" t="s">
        <v>5</v>
      </c>
      <c r="D16" s="11" t="s">
        <v>2</v>
      </c>
      <c r="E16" s="12">
        <v>10</v>
      </c>
      <c r="F16" s="12"/>
      <c r="G16" s="12" t="s">
        <v>54</v>
      </c>
      <c r="H16" s="22" t="s">
        <v>51</v>
      </c>
    </row>
    <row r="17" spans="1:8" ht="26.25" customHeight="1" x14ac:dyDescent="0.25">
      <c r="A17" s="3">
        <v>14</v>
      </c>
      <c r="B17" s="11">
        <v>7214</v>
      </c>
      <c r="C17" s="12" t="s">
        <v>5</v>
      </c>
      <c r="D17" s="11" t="s">
        <v>2</v>
      </c>
      <c r="E17" s="12">
        <v>7</v>
      </c>
      <c r="F17" s="12"/>
      <c r="G17" s="12" t="s">
        <v>54</v>
      </c>
      <c r="H17" s="22" t="s">
        <v>51</v>
      </c>
    </row>
    <row r="18" spans="1:8" ht="26.25" customHeight="1" x14ac:dyDescent="0.25">
      <c r="A18" s="3">
        <v>15</v>
      </c>
      <c r="B18" s="11">
        <v>7214</v>
      </c>
      <c r="C18" s="12" t="s">
        <v>5</v>
      </c>
      <c r="D18" s="11" t="s">
        <v>2</v>
      </c>
      <c r="E18" s="12">
        <v>7</v>
      </c>
      <c r="F18" s="12"/>
      <c r="G18" s="12" t="s">
        <v>54</v>
      </c>
      <c r="H18" s="22" t="s">
        <v>51</v>
      </c>
    </row>
    <row r="19" spans="1:8" ht="26.25" customHeight="1" x14ac:dyDescent="0.25">
      <c r="A19" s="3">
        <v>16</v>
      </c>
      <c r="B19" s="11">
        <v>7214</v>
      </c>
      <c r="C19" s="12" t="s">
        <v>5</v>
      </c>
      <c r="D19" s="11" t="s">
        <v>2</v>
      </c>
      <c r="E19" s="12">
        <v>7</v>
      </c>
      <c r="F19" s="12"/>
      <c r="G19" s="12" t="s">
        <v>54</v>
      </c>
      <c r="H19" s="22" t="s">
        <v>51</v>
      </c>
    </row>
    <row r="20" spans="1:8" ht="26.25" customHeight="1" x14ac:dyDescent="0.25">
      <c r="A20" s="3">
        <v>17</v>
      </c>
      <c r="B20" s="11">
        <v>7214</v>
      </c>
      <c r="C20" s="12" t="s">
        <v>5</v>
      </c>
      <c r="D20" s="11" t="s">
        <v>2</v>
      </c>
      <c r="E20" s="12">
        <v>7</v>
      </c>
      <c r="F20" s="12"/>
      <c r="G20" s="12" t="s">
        <v>54</v>
      </c>
      <c r="H20" s="22" t="s">
        <v>51</v>
      </c>
    </row>
    <row r="21" spans="1:8" ht="26.25" customHeight="1" x14ac:dyDescent="0.25">
      <c r="A21" s="3">
        <v>18</v>
      </c>
      <c r="B21" s="11">
        <v>7214</v>
      </c>
      <c r="C21" s="12" t="s">
        <v>5</v>
      </c>
      <c r="D21" s="11" t="s">
        <v>2</v>
      </c>
      <c r="E21" s="12">
        <v>5</v>
      </c>
      <c r="F21" s="12"/>
      <c r="G21" s="12" t="s">
        <v>54</v>
      </c>
      <c r="H21" s="22" t="s">
        <v>51</v>
      </c>
    </row>
    <row r="22" spans="1:8" ht="26.25" customHeight="1" x14ac:dyDescent="0.25">
      <c r="A22" s="3">
        <v>19</v>
      </c>
      <c r="B22" s="11">
        <v>7214</v>
      </c>
      <c r="C22" s="12" t="s">
        <v>5</v>
      </c>
      <c r="D22" s="11" t="s">
        <v>2</v>
      </c>
      <c r="E22" s="12">
        <v>13</v>
      </c>
      <c r="F22" s="12"/>
      <c r="G22" s="12" t="s">
        <v>54</v>
      </c>
      <c r="H22" s="22" t="s">
        <v>51</v>
      </c>
    </row>
    <row r="23" spans="1:8" ht="26.25" customHeight="1" x14ac:dyDescent="0.25">
      <c r="A23" s="3">
        <v>20</v>
      </c>
      <c r="B23" s="11">
        <v>7214</v>
      </c>
      <c r="C23" s="12" t="s">
        <v>5</v>
      </c>
      <c r="D23" s="11" t="s">
        <v>2</v>
      </c>
      <c r="E23" s="12">
        <v>11</v>
      </c>
      <c r="F23" s="12"/>
      <c r="G23" s="12" t="s">
        <v>54</v>
      </c>
      <c r="H23" s="22" t="s">
        <v>51</v>
      </c>
    </row>
    <row r="24" spans="1:8" ht="26.25" customHeight="1" x14ac:dyDescent="0.25">
      <c r="A24" s="3">
        <v>21</v>
      </c>
      <c r="B24" s="11">
        <v>7395</v>
      </c>
      <c r="C24" s="12" t="s">
        <v>6</v>
      </c>
      <c r="D24" s="11" t="s">
        <v>2</v>
      </c>
      <c r="E24" s="12">
        <v>6.7</v>
      </c>
      <c r="F24" s="12"/>
      <c r="G24" s="12"/>
      <c r="H24" s="22" t="s">
        <v>51</v>
      </c>
    </row>
    <row r="25" spans="1:8" ht="26.25" customHeight="1" x14ac:dyDescent="0.25">
      <c r="A25" s="3">
        <v>22</v>
      </c>
      <c r="B25" s="11">
        <v>7214</v>
      </c>
      <c r="C25" s="12" t="s">
        <v>5</v>
      </c>
      <c r="D25" s="11" t="s">
        <v>2</v>
      </c>
      <c r="E25" s="12">
        <v>19</v>
      </c>
      <c r="F25" s="12"/>
      <c r="G25" s="12" t="s">
        <v>54</v>
      </c>
      <c r="H25" s="22" t="s">
        <v>51</v>
      </c>
    </row>
    <row r="26" spans="1:8" ht="26.25" customHeight="1" x14ac:dyDescent="0.25">
      <c r="A26" s="3">
        <v>23</v>
      </c>
      <c r="B26" s="11">
        <v>7214</v>
      </c>
      <c r="C26" s="12" t="s">
        <v>5</v>
      </c>
      <c r="D26" s="11" t="s">
        <v>2</v>
      </c>
      <c r="E26" s="12">
        <v>16</v>
      </c>
      <c r="F26" s="12"/>
      <c r="G26" s="12" t="s">
        <v>54</v>
      </c>
      <c r="H26" s="22" t="s">
        <v>51</v>
      </c>
    </row>
    <row r="27" spans="1:8" ht="26.25" customHeight="1" x14ac:dyDescent="0.25">
      <c r="A27" s="3">
        <v>24</v>
      </c>
      <c r="B27" s="11">
        <v>7395</v>
      </c>
      <c r="C27" s="12" t="s">
        <v>6</v>
      </c>
      <c r="D27" s="11" t="s">
        <v>2</v>
      </c>
      <c r="E27" s="12">
        <v>26</v>
      </c>
      <c r="F27" s="12"/>
      <c r="G27" s="12"/>
      <c r="H27" s="22" t="s">
        <v>51</v>
      </c>
    </row>
    <row r="28" spans="1:8" ht="26.25" customHeight="1" x14ac:dyDescent="0.25">
      <c r="A28" s="3">
        <v>25</v>
      </c>
      <c r="B28" s="11">
        <v>7214</v>
      </c>
      <c r="C28" s="12" t="s">
        <v>5</v>
      </c>
      <c r="D28" s="11" t="s">
        <v>2</v>
      </c>
      <c r="E28" s="12">
        <v>14</v>
      </c>
      <c r="F28" s="12"/>
      <c r="G28" s="12" t="s">
        <v>54</v>
      </c>
      <c r="H28" s="22" t="s">
        <v>51</v>
      </c>
    </row>
    <row r="29" spans="1:8" ht="26.25" customHeight="1" x14ac:dyDescent="0.25">
      <c r="A29" s="3">
        <v>26</v>
      </c>
      <c r="B29" s="11">
        <v>7214</v>
      </c>
      <c r="C29" s="12" t="s">
        <v>5</v>
      </c>
      <c r="D29" s="11" t="s">
        <v>2</v>
      </c>
      <c r="E29" s="12">
        <v>10</v>
      </c>
      <c r="F29" s="12"/>
      <c r="G29" s="12" t="s">
        <v>54</v>
      </c>
      <c r="H29" s="22" t="s">
        <v>51</v>
      </c>
    </row>
    <row r="30" spans="1:8" ht="26.25" customHeight="1" x14ac:dyDescent="0.25">
      <c r="A30" s="3">
        <v>27</v>
      </c>
      <c r="B30" s="11">
        <v>7214</v>
      </c>
      <c r="C30" s="12" t="s">
        <v>5</v>
      </c>
      <c r="D30" s="11" t="s">
        <v>2</v>
      </c>
      <c r="E30" s="12">
        <v>25</v>
      </c>
      <c r="F30" s="12"/>
      <c r="G30" s="12" t="s">
        <v>54</v>
      </c>
      <c r="H30" s="22" t="s">
        <v>51</v>
      </c>
    </row>
    <row r="31" spans="1:8" ht="26.25" customHeight="1" x14ac:dyDescent="0.25">
      <c r="A31" s="3">
        <v>28</v>
      </c>
      <c r="B31" s="11">
        <v>7214</v>
      </c>
      <c r="C31" s="12" t="s">
        <v>5</v>
      </c>
      <c r="D31" s="11" t="s">
        <v>2</v>
      </c>
      <c r="E31" s="12">
        <v>15.6</v>
      </c>
      <c r="F31" s="12"/>
      <c r="G31" s="12"/>
      <c r="H31" s="22" t="s">
        <v>51</v>
      </c>
    </row>
    <row r="32" spans="1:8" ht="26.25" customHeight="1" x14ac:dyDescent="0.25">
      <c r="A32" s="3">
        <v>29</v>
      </c>
      <c r="B32" s="11">
        <v>7214</v>
      </c>
      <c r="C32" s="12" t="s">
        <v>5</v>
      </c>
      <c r="D32" s="11" t="s">
        <v>2</v>
      </c>
      <c r="E32" s="12">
        <v>16</v>
      </c>
      <c r="F32" s="12"/>
      <c r="G32" s="12" t="s">
        <v>54</v>
      </c>
      <c r="H32" s="22" t="s">
        <v>51</v>
      </c>
    </row>
    <row r="33" spans="1:8" ht="26.25" customHeight="1" x14ac:dyDescent="0.25">
      <c r="A33" s="3">
        <v>30</v>
      </c>
      <c r="B33" s="11">
        <v>7214</v>
      </c>
      <c r="C33" s="12" t="s">
        <v>5</v>
      </c>
      <c r="D33" s="11" t="s">
        <v>2</v>
      </c>
      <c r="E33" s="12">
        <v>18</v>
      </c>
      <c r="F33" s="12"/>
      <c r="G33" s="12" t="s">
        <v>54</v>
      </c>
      <c r="H33" s="22" t="s">
        <v>51</v>
      </c>
    </row>
    <row r="34" spans="1:8" ht="26.25" customHeight="1" x14ac:dyDescent="0.25">
      <c r="A34" s="3">
        <v>31</v>
      </c>
      <c r="B34" s="11">
        <v>7214</v>
      </c>
      <c r="C34" s="12" t="s">
        <v>5</v>
      </c>
      <c r="D34" s="11" t="s">
        <v>2</v>
      </c>
      <c r="E34" s="12">
        <v>9</v>
      </c>
      <c r="F34" s="12"/>
      <c r="G34" s="12" t="s">
        <v>54</v>
      </c>
      <c r="H34" s="23" t="s">
        <v>51</v>
      </c>
    </row>
    <row r="35" spans="1:8" ht="26.25" customHeight="1" x14ac:dyDescent="0.25">
      <c r="A35" s="3">
        <v>32</v>
      </c>
      <c r="B35" s="11">
        <v>7214</v>
      </c>
      <c r="C35" s="12" t="s">
        <v>5</v>
      </c>
      <c r="D35" s="11" t="s">
        <v>2</v>
      </c>
      <c r="E35" s="12">
        <v>8</v>
      </c>
      <c r="F35" s="12"/>
      <c r="G35" s="12" t="s">
        <v>54</v>
      </c>
      <c r="H35" s="22" t="s">
        <v>51</v>
      </c>
    </row>
    <row r="36" spans="1:8" ht="26.25" customHeight="1" x14ac:dyDescent="0.25">
      <c r="A36" s="3">
        <v>33</v>
      </c>
      <c r="B36" s="11">
        <v>7214</v>
      </c>
      <c r="C36" s="12" t="s">
        <v>5</v>
      </c>
      <c r="D36" s="11" t="s">
        <v>2</v>
      </c>
      <c r="E36" s="12">
        <v>12</v>
      </c>
      <c r="F36" s="12"/>
      <c r="G36" s="12" t="s">
        <v>54</v>
      </c>
      <c r="H36" s="22" t="s">
        <v>51</v>
      </c>
    </row>
    <row r="37" spans="1:8" ht="26.25" customHeight="1" x14ac:dyDescent="0.25">
      <c r="A37" s="3">
        <v>34</v>
      </c>
      <c r="B37" s="11">
        <v>7214</v>
      </c>
      <c r="C37" s="12" t="s">
        <v>5</v>
      </c>
      <c r="D37" s="11" t="s">
        <v>2</v>
      </c>
      <c r="E37" s="12">
        <v>10</v>
      </c>
      <c r="F37" s="12"/>
      <c r="G37" s="12" t="s">
        <v>54</v>
      </c>
      <c r="H37" s="22" t="s">
        <v>51</v>
      </c>
    </row>
    <row r="38" spans="1:8" ht="26.25" customHeight="1" x14ac:dyDescent="0.25">
      <c r="A38" s="3">
        <v>35</v>
      </c>
      <c r="B38" s="11">
        <v>7214</v>
      </c>
      <c r="C38" s="12" t="s">
        <v>5</v>
      </c>
      <c r="D38" s="11" t="s">
        <v>2</v>
      </c>
      <c r="E38" s="12">
        <v>8</v>
      </c>
      <c r="F38" s="12"/>
      <c r="G38" s="12" t="s">
        <v>54</v>
      </c>
      <c r="H38" s="23" t="s">
        <v>51</v>
      </c>
    </row>
    <row r="39" spans="1:8" ht="26.25" customHeight="1" x14ac:dyDescent="0.25">
      <c r="A39" s="3">
        <v>36</v>
      </c>
      <c r="B39" s="11">
        <v>7214</v>
      </c>
      <c r="C39" s="12" t="s">
        <v>5</v>
      </c>
      <c r="D39" s="11" t="s">
        <v>2</v>
      </c>
      <c r="E39" s="12">
        <v>10</v>
      </c>
      <c r="F39" s="12"/>
      <c r="G39" s="12" t="s">
        <v>54</v>
      </c>
      <c r="H39" s="23" t="s">
        <v>51</v>
      </c>
    </row>
    <row r="40" spans="1:8" ht="26.25" customHeight="1" x14ac:dyDescent="0.25">
      <c r="A40" s="3">
        <v>37</v>
      </c>
      <c r="B40" s="11">
        <v>7210</v>
      </c>
      <c r="C40" s="12" t="s">
        <v>5</v>
      </c>
      <c r="D40" s="11" t="s">
        <v>2</v>
      </c>
      <c r="E40" s="12">
        <v>9</v>
      </c>
      <c r="F40" s="12"/>
      <c r="G40" s="12"/>
      <c r="H40" s="23" t="s">
        <v>51</v>
      </c>
    </row>
    <row r="41" spans="1:8" ht="26.25" customHeight="1" x14ac:dyDescent="0.25">
      <c r="A41" s="3">
        <v>38</v>
      </c>
      <c r="B41" s="11">
        <v>7210</v>
      </c>
      <c r="C41" s="12" t="s">
        <v>5</v>
      </c>
      <c r="D41" s="11" t="s">
        <v>2</v>
      </c>
      <c r="E41" s="12">
        <v>10</v>
      </c>
      <c r="F41" s="12"/>
      <c r="G41" s="12"/>
      <c r="H41" s="23" t="s">
        <v>51</v>
      </c>
    </row>
    <row r="42" spans="1:8" ht="26.25" customHeight="1" x14ac:dyDescent="0.25">
      <c r="A42" s="3">
        <v>39</v>
      </c>
      <c r="B42" s="11">
        <v>7210</v>
      </c>
      <c r="C42" s="12" t="s">
        <v>5</v>
      </c>
      <c r="D42" s="11" t="s">
        <v>2</v>
      </c>
      <c r="E42" s="12">
        <v>9</v>
      </c>
      <c r="F42" s="12"/>
      <c r="G42" s="12"/>
      <c r="H42" s="23" t="s">
        <v>51</v>
      </c>
    </row>
    <row r="43" spans="1:8" ht="26.25" customHeight="1" x14ac:dyDescent="0.25">
      <c r="A43" s="3">
        <v>40</v>
      </c>
      <c r="B43" s="11">
        <v>7210</v>
      </c>
      <c r="C43" s="12" t="s">
        <v>5</v>
      </c>
      <c r="D43" s="11" t="s">
        <v>2</v>
      </c>
      <c r="E43" s="12">
        <v>15.5</v>
      </c>
      <c r="F43" s="12"/>
      <c r="G43" s="12"/>
      <c r="H43" s="23" t="s">
        <v>51</v>
      </c>
    </row>
    <row r="44" spans="1:8" ht="26.25" customHeight="1" x14ac:dyDescent="0.25">
      <c r="A44" s="3">
        <v>41</v>
      </c>
      <c r="B44" s="11">
        <v>7214</v>
      </c>
      <c r="C44" s="12" t="s">
        <v>5</v>
      </c>
      <c r="D44" s="11" t="s">
        <v>2</v>
      </c>
      <c r="E44" s="12">
        <v>10</v>
      </c>
      <c r="F44" s="12"/>
      <c r="G44" s="12"/>
      <c r="H44" s="23" t="s">
        <v>51</v>
      </c>
    </row>
    <row r="45" spans="1:8" ht="26.25" customHeight="1" x14ac:dyDescent="0.25">
      <c r="A45" s="3">
        <v>42</v>
      </c>
      <c r="B45" s="11">
        <v>7210</v>
      </c>
      <c r="C45" s="12" t="s">
        <v>5</v>
      </c>
      <c r="D45" s="11" t="s">
        <v>2</v>
      </c>
      <c r="E45" s="12">
        <v>13.7</v>
      </c>
      <c r="F45" s="12"/>
      <c r="G45" s="12"/>
      <c r="H45" s="23" t="s">
        <v>51</v>
      </c>
    </row>
    <row r="46" spans="1:8" ht="24" customHeight="1" thickBot="1" x14ac:dyDescent="0.3">
      <c r="C46" s="13" t="s">
        <v>55</v>
      </c>
      <c r="D46" s="14" t="s">
        <v>56</v>
      </c>
      <c r="E46" s="15">
        <f>SUM(E4:E45)</f>
        <v>498.40000000000003</v>
      </c>
      <c r="G46" s="2" t="s">
        <v>49</v>
      </c>
      <c r="H46" s="20">
        <f>SUM(H4:H45)</f>
        <v>0</v>
      </c>
    </row>
    <row r="47" spans="1:8" ht="16.5" thickTop="1" x14ac:dyDescent="0.25">
      <c r="C47" s="15"/>
      <c r="D47" s="14" t="s">
        <v>57</v>
      </c>
      <c r="E47" s="16">
        <f>E46/42</f>
        <v>11.866666666666667</v>
      </c>
    </row>
  </sheetData>
  <sheetProtection algorithmName="SHA-512" hashValue="Km5F5Cecwlo3PvYRSvwr/FnRyP9eqsbfAy7FdAGPU4vJB1UVWn8tfTa4aWK6myGYTPB7s0DuqJcMgFodP8nwvA==" saltValue="z/jGI8wiylSVTJ/X8EyYpg==" spinCount="100000" sheet="1" selectLockedCells="1"/>
  <mergeCells count="3">
    <mergeCell ref="A1:H1"/>
    <mergeCell ref="A2:B2"/>
    <mergeCell ref="C2:H2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zoomScaleNormal="100" workbookViewId="0">
      <selection activeCell="C2" sqref="C2:H2"/>
    </sheetView>
  </sheetViews>
  <sheetFormatPr defaultRowHeight="15" x14ac:dyDescent="0.25"/>
  <cols>
    <col min="1" max="1" width="4.28515625" style="2" customWidth="1"/>
    <col min="2" max="2" width="8.28515625" style="2" bestFit="1" customWidth="1"/>
    <col min="3" max="3" width="17.5703125" style="2" bestFit="1" customWidth="1"/>
    <col min="4" max="4" width="13.42578125" style="2" bestFit="1" customWidth="1"/>
    <col min="5" max="5" width="6.5703125" style="2" customWidth="1"/>
    <col min="6" max="6" width="9.28515625" style="2" customWidth="1"/>
    <col min="7" max="7" width="17.28515625" style="2" bestFit="1" customWidth="1"/>
    <col min="8" max="8" width="22.7109375" style="2" customWidth="1"/>
    <col min="9" max="16384" width="9.140625" style="2"/>
  </cols>
  <sheetData>
    <row r="1" spans="1:8" ht="16.5" customHeight="1" x14ac:dyDescent="0.3">
      <c r="A1" s="30" t="s">
        <v>58</v>
      </c>
      <c r="B1" s="30"/>
      <c r="C1" s="30"/>
      <c r="D1" s="30"/>
      <c r="E1" s="30"/>
      <c r="F1" s="30"/>
      <c r="G1" s="30"/>
      <c r="H1" s="30"/>
    </row>
    <row r="2" spans="1:8" ht="17.25" customHeight="1" x14ac:dyDescent="0.25">
      <c r="A2" s="31" t="s">
        <v>50</v>
      </c>
      <c r="B2" s="31"/>
      <c r="C2" s="32"/>
      <c r="D2" s="32"/>
      <c r="E2" s="32"/>
      <c r="F2" s="32"/>
      <c r="G2" s="32"/>
      <c r="H2" s="32"/>
    </row>
    <row r="3" spans="1:8" ht="22.5" customHeight="1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29" t="s">
        <v>47</v>
      </c>
      <c r="G3" s="1" t="s">
        <v>35</v>
      </c>
      <c r="H3" s="1" t="s">
        <v>48</v>
      </c>
    </row>
    <row r="4" spans="1:8" ht="22.5" customHeight="1" x14ac:dyDescent="0.25">
      <c r="A4" s="3">
        <v>1</v>
      </c>
      <c r="B4" s="9">
        <v>5911</v>
      </c>
      <c r="C4" s="10" t="s">
        <v>20</v>
      </c>
      <c r="D4" s="9" t="s">
        <v>2</v>
      </c>
      <c r="E4" s="10">
        <v>16</v>
      </c>
      <c r="F4" s="9">
        <v>2022</v>
      </c>
      <c r="G4" s="10"/>
      <c r="H4" s="22" t="s">
        <v>51</v>
      </c>
    </row>
    <row r="5" spans="1:8" ht="22.5" customHeight="1" x14ac:dyDescent="0.25">
      <c r="A5" s="3">
        <v>2</v>
      </c>
      <c r="B5" s="11">
        <v>6011</v>
      </c>
      <c r="C5" s="12" t="s">
        <v>20</v>
      </c>
      <c r="D5" s="11" t="s">
        <v>2</v>
      </c>
      <c r="E5" s="12">
        <v>21</v>
      </c>
      <c r="F5" s="11">
        <v>2022</v>
      </c>
      <c r="G5" s="12"/>
      <c r="H5" s="22" t="s">
        <v>51</v>
      </c>
    </row>
    <row r="6" spans="1:8" ht="22.5" customHeight="1" x14ac:dyDescent="0.25">
      <c r="A6" s="3">
        <v>3</v>
      </c>
      <c r="B6" s="11">
        <v>6011</v>
      </c>
      <c r="C6" s="12" t="s">
        <v>20</v>
      </c>
      <c r="D6" s="11" t="s">
        <v>2</v>
      </c>
      <c r="E6" s="12">
        <v>20</v>
      </c>
      <c r="F6" s="11">
        <v>2022</v>
      </c>
      <c r="G6" s="12"/>
      <c r="H6" s="22" t="s">
        <v>51</v>
      </c>
    </row>
    <row r="7" spans="1:8" ht="22.5" customHeight="1" x14ac:dyDescent="0.25">
      <c r="A7" s="3">
        <v>4</v>
      </c>
      <c r="B7" s="11">
        <v>5620</v>
      </c>
      <c r="C7" s="12" t="s">
        <v>22</v>
      </c>
      <c r="D7" s="11" t="s">
        <v>2</v>
      </c>
      <c r="E7" s="12">
        <v>19.3</v>
      </c>
      <c r="F7" s="11">
        <v>2019</v>
      </c>
      <c r="G7" s="12" t="s">
        <v>1</v>
      </c>
      <c r="H7" s="22" t="s">
        <v>51</v>
      </c>
    </row>
    <row r="8" spans="1:8" ht="22.5" customHeight="1" x14ac:dyDescent="0.25">
      <c r="A8" s="3">
        <v>5</v>
      </c>
      <c r="B8" s="11">
        <v>626</v>
      </c>
      <c r="C8" s="12" t="s">
        <v>23</v>
      </c>
      <c r="D8" s="11" t="s">
        <v>2</v>
      </c>
      <c r="E8" s="12">
        <v>20</v>
      </c>
      <c r="F8" s="11">
        <v>2018</v>
      </c>
      <c r="G8" s="12" t="s">
        <v>36</v>
      </c>
      <c r="H8" s="22" t="s">
        <v>51</v>
      </c>
    </row>
    <row r="9" spans="1:8" ht="22.5" customHeight="1" x14ac:dyDescent="0.25">
      <c r="A9" s="3">
        <v>6</v>
      </c>
      <c r="B9" s="11">
        <v>625</v>
      </c>
      <c r="C9" s="12" t="s">
        <v>9</v>
      </c>
      <c r="D9" s="11" t="s">
        <v>2</v>
      </c>
      <c r="E9" s="12">
        <v>20.5</v>
      </c>
      <c r="F9" s="11">
        <v>2018</v>
      </c>
      <c r="G9" s="12" t="s">
        <v>36</v>
      </c>
      <c r="H9" s="22" t="s">
        <v>51</v>
      </c>
    </row>
    <row r="10" spans="1:8" ht="22.5" customHeight="1" x14ac:dyDescent="0.25">
      <c r="A10" s="3">
        <v>7</v>
      </c>
      <c r="B10" s="11">
        <v>625</v>
      </c>
      <c r="C10" s="12" t="s">
        <v>9</v>
      </c>
      <c r="D10" s="11" t="s">
        <v>2</v>
      </c>
      <c r="E10" s="12">
        <v>29.5</v>
      </c>
      <c r="F10" s="11">
        <v>2018</v>
      </c>
      <c r="G10" s="12" t="s">
        <v>36</v>
      </c>
      <c r="H10" s="22" t="s">
        <v>51</v>
      </c>
    </row>
    <row r="11" spans="1:8" ht="22.5" customHeight="1" x14ac:dyDescent="0.25">
      <c r="A11" s="3">
        <v>8</v>
      </c>
      <c r="B11" s="11">
        <v>303</v>
      </c>
      <c r="C11" s="12" t="s">
        <v>24</v>
      </c>
      <c r="D11" s="11" t="s">
        <v>2</v>
      </c>
      <c r="E11" s="12">
        <v>20</v>
      </c>
      <c r="F11" s="11">
        <v>2022</v>
      </c>
      <c r="G11" s="12"/>
      <c r="H11" s="22" t="s">
        <v>51</v>
      </c>
    </row>
    <row r="12" spans="1:8" ht="22.5" customHeight="1" x14ac:dyDescent="0.25">
      <c r="A12" s="3">
        <v>9</v>
      </c>
      <c r="B12" s="11">
        <v>1001</v>
      </c>
      <c r="C12" s="12" t="s">
        <v>24</v>
      </c>
      <c r="D12" s="11" t="s">
        <v>2</v>
      </c>
      <c r="E12" s="12">
        <v>23.2</v>
      </c>
      <c r="F12" s="11">
        <v>2021</v>
      </c>
      <c r="G12" s="12"/>
      <c r="H12" s="22" t="s">
        <v>51</v>
      </c>
    </row>
    <row r="13" spans="1:8" ht="22.5" customHeight="1" x14ac:dyDescent="0.25">
      <c r="A13" s="3">
        <v>10</v>
      </c>
      <c r="B13" s="11">
        <v>1220</v>
      </c>
      <c r="C13" s="12" t="s">
        <v>31</v>
      </c>
      <c r="D13" s="11" t="s">
        <v>2</v>
      </c>
      <c r="E13" s="12">
        <v>21</v>
      </c>
      <c r="F13" s="11">
        <v>2021</v>
      </c>
      <c r="G13" s="12"/>
      <c r="H13" s="22" t="s">
        <v>51</v>
      </c>
    </row>
    <row r="14" spans="1:8" ht="22.5" customHeight="1" x14ac:dyDescent="0.25">
      <c r="A14" s="3">
        <v>11</v>
      </c>
      <c r="B14" s="11">
        <v>209</v>
      </c>
      <c r="C14" s="12" t="s">
        <v>74</v>
      </c>
      <c r="D14" s="11" t="s">
        <v>2</v>
      </c>
      <c r="E14" s="12">
        <v>18</v>
      </c>
      <c r="F14" s="11">
        <v>2021</v>
      </c>
      <c r="G14" s="12"/>
      <c r="H14" s="22" t="s">
        <v>51</v>
      </c>
    </row>
    <row r="15" spans="1:8" ht="22.5" customHeight="1" x14ac:dyDescent="0.25">
      <c r="A15" s="3">
        <v>12</v>
      </c>
      <c r="B15" s="11">
        <v>209</v>
      </c>
      <c r="C15" s="12" t="s">
        <v>74</v>
      </c>
      <c r="D15" s="11" t="s">
        <v>2</v>
      </c>
      <c r="E15" s="12">
        <v>18.399999999999999</v>
      </c>
      <c r="F15" s="11">
        <v>2021</v>
      </c>
      <c r="G15" s="12"/>
      <c r="H15" s="22" t="s">
        <v>51</v>
      </c>
    </row>
    <row r="16" spans="1:8" ht="22.5" customHeight="1" x14ac:dyDescent="0.25">
      <c r="A16" s="3">
        <v>13</v>
      </c>
      <c r="B16" s="11">
        <v>209</v>
      </c>
      <c r="C16" s="12" t="s">
        <v>74</v>
      </c>
      <c r="D16" s="11" t="s">
        <v>2</v>
      </c>
      <c r="E16" s="12">
        <v>22</v>
      </c>
      <c r="F16" s="11">
        <v>2021</v>
      </c>
      <c r="G16" s="12"/>
      <c r="H16" s="22" t="s">
        <v>51</v>
      </c>
    </row>
    <row r="17" spans="1:8" ht="22.5" customHeight="1" x14ac:dyDescent="0.25">
      <c r="A17" s="3">
        <v>14</v>
      </c>
      <c r="B17" s="11">
        <v>5919</v>
      </c>
      <c r="C17" s="12" t="s">
        <v>30</v>
      </c>
      <c r="D17" s="11" t="s">
        <v>2</v>
      </c>
      <c r="E17" s="12">
        <v>29</v>
      </c>
      <c r="F17" s="11">
        <v>2021</v>
      </c>
      <c r="G17" s="12"/>
      <c r="H17" s="22" t="s">
        <v>51</v>
      </c>
    </row>
    <row r="18" spans="1:8" ht="22.5" customHeight="1" x14ac:dyDescent="0.25">
      <c r="A18" s="3">
        <v>15</v>
      </c>
      <c r="B18" s="11">
        <v>4014</v>
      </c>
      <c r="C18" s="12" t="s">
        <v>25</v>
      </c>
      <c r="D18" s="11" t="s">
        <v>2</v>
      </c>
      <c r="E18" s="12">
        <v>25</v>
      </c>
      <c r="F18" s="11">
        <v>2018</v>
      </c>
      <c r="G18" s="12"/>
      <c r="H18" s="22" t="s">
        <v>51</v>
      </c>
    </row>
    <row r="19" spans="1:8" ht="22.5" customHeight="1" x14ac:dyDescent="0.25">
      <c r="A19" s="3">
        <v>16</v>
      </c>
      <c r="B19" s="11">
        <v>4015</v>
      </c>
      <c r="C19" s="12" t="s">
        <v>25</v>
      </c>
      <c r="D19" s="11" t="s">
        <v>2</v>
      </c>
      <c r="E19" s="12">
        <v>19</v>
      </c>
      <c r="F19" s="11">
        <v>2018</v>
      </c>
      <c r="G19" s="12"/>
      <c r="H19" s="22" t="s">
        <v>51</v>
      </c>
    </row>
    <row r="20" spans="1:8" ht="22.5" customHeight="1" x14ac:dyDescent="0.25">
      <c r="A20" s="3">
        <v>17</v>
      </c>
      <c r="B20" s="11">
        <v>4021</v>
      </c>
      <c r="C20" s="12" t="s">
        <v>25</v>
      </c>
      <c r="D20" s="11" t="s">
        <v>2</v>
      </c>
      <c r="E20" s="12">
        <v>24</v>
      </c>
      <c r="F20" s="11">
        <v>2018</v>
      </c>
      <c r="G20" s="12"/>
      <c r="H20" s="22" t="s">
        <v>51</v>
      </c>
    </row>
    <row r="21" spans="1:8" ht="22.5" customHeight="1" x14ac:dyDescent="0.25">
      <c r="A21" s="3">
        <v>18</v>
      </c>
      <c r="B21" s="11">
        <v>4025</v>
      </c>
      <c r="C21" s="12" t="s">
        <v>25</v>
      </c>
      <c r="D21" s="11" t="s">
        <v>2</v>
      </c>
      <c r="E21" s="12">
        <v>24</v>
      </c>
      <c r="F21" s="11">
        <v>2018</v>
      </c>
      <c r="G21" s="12"/>
      <c r="H21" s="22" t="s">
        <v>51</v>
      </c>
    </row>
    <row r="22" spans="1:8" ht="22.5" customHeight="1" x14ac:dyDescent="0.25">
      <c r="A22" s="3">
        <v>19</v>
      </c>
      <c r="B22" s="11">
        <v>4031</v>
      </c>
      <c r="C22" s="12" t="s">
        <v>13</v>
      </c>
      <c r="D22" s="11" t="s">
        <v>2</v>
      </c>
      <c r="E22" s="12">
        <v>20</v>
      </c>
      <c r="F22" s="11">
        <v>2018</v>
      </c>
      <c r="G22" s="12" t="s">
        <v>37</v>
      </c>
      <c r="H22" s="22" t="s">
        <v>51</v>
      </c>
    </row>
    <row r="23" spans="1:8" ht="22.5" customHeight="1" x14ac:dyDescent="0.25">
      <c r="A23" s="3">
        <v>20</v>
      </c>
      <c r="B23" s="11">
        <v>4031</v>
      </c>
      <c r="C23" s="12" t="s">
        <v>13</v>
      </c>
      <c r="D23" s="11" t="s">
        <v>2</v>
      </c>
      <c r="E23" s="12">
        <v>24.5</v>
      </c>
      <c r="F23" s="11">
        <v>2018</v>
      </c>
      <c r="G23" s="12" t="s">
        <v>37</v>
      </c>
      <c r="H23" s="22" t="s">
        <v>51</v>
      </c>
    </row>
    <row r="24" spans="1:8" ht="22.5" customHeight="1" x14ac:dyDescent="0.25">
      <c r="A24" s="3">
        <v>21</v>
      </c>
      <c r="B24" s="11">
        <v>4310</v>
      </c>
      <c r="C24" s="12" t="s">
        <v>13</v>
      </c>
      <c r="D24" s="11" t="s">
        <v>2</v>
      </c>
      <c r="E24" s="12">
        <v>23</v>
      </c>
      <c r="F24" s="11">
        <v>2018</v>
      </c>
      <c r="G24" s="12"/>
      <c r="H24" s="22" t="s">
        <v>51</v>
      </c>
    </row>
    <row r="25" spans="1:8" ht="22.5" customHeight="1" x14ac:dyDescent="0.25">
      <c r="A25" s="3">
        <v>22</v>
      </c>
      <c r="B25" s="11">
        <v>4310</v>
      </c>
      <c r="C25" s="12" t="s">
        <v>13</v>
      </c>
      <c r="D25" s="11" t="s">
        <v>2</v>
      </c>
      <c r="E25" s="12">
        <v>18</v>
      </c>
      <c r="F25" s="11">
        <v>2018</v>
      </c>
      <c r="G25" s="12"/>
      <c r="H25" s="22" t="s">
        <v>51</v>
      </c>
    </row>
    <row r="26" spans="1:8" ht="22.5" customHeight="1" x14ac:dyDescent="0.25">
      <c r="A26" s="3">
        <v>23</v>
      </c>
      <c r="B26" s="11">
        <v>4316</v>
      </c>
      <c r="C26" s="12" t="s">
        <v>13</v>
      </c>
      <c r="D26" s="11" t="s">
        <v>2</v>
      </c>
      <c r="E26" s="12">
        <v>23.7</v>
      </c>
      <c r="F26" s="11">
        <v>2018</v>
      </c>
      <c r="G26" s="12"/>
      <c r="H26" s="22" t="s">
        <v>51</v>
      </c>
    </row>
    <row r="27" spans="1:8" ht="22.5" customHeight="1" x14ac:dyDescent="0.25">
      <c r="A27" s="3">
        <v>24</v>
      </c>
      <c r="B27" s="11">
        <v>4324</v>
      </c>
      <c r="C27" s="12" t="s">
        <v>13</v>
      </c>
      <c r="D27" s="11" t="s">
        <v>2</v>
      </c>
      <c r="E27" s="12">
        <v>19</v>
      </c>
      <c r="F27" s="11">
        <v>2018</v>
      </c>
      <c r="G27" s="12"/>
      <c r="H27" s="22" t="s">
        <v>51</v>
      </c>
    </row>
    <row r="28" spans="1:8" ht="22.5" customHeight="1" x14ac:dyDescent="0.25">
      <c r="A28" s="3">
        <v>25</v>
      </c>
      <c r="B28" s="11">
        <v>4607</v>
      </c>
      <c r="C28" s="12" t="s">
        <v>27</v>
      </c>
      <c r="D28" s="11" t="s">
        <v>2</v>
      </c>
      <c r="E28" s="12">
        <v>30</v>
      </c>
      <c r="F28" s="11">
        <v>2018</v>
      </c>
      <c r="G28" s="12"/>
      <c r="H28" s="22" t="s">
        <v>51</v>
      </c>
    </row>
    <row r="29" spans="1:8" ht="22.5" customHeight="1" x14ac:dyDescent="0.25">
      <c r="A29" s="3">
        <v>26</v>
      </c>
      <c r="B29" s="11">
        <v>4611</v>
      </c>
      <c r="C29" s="12" t="s">
        <v>27</v>
      </c>
      <c r="D29" s="11" t="s">
        <v>2</v>
      </c>
      <c r="E29" s="12">
        <v>21.6</v>
      </c>
      <c r="F29" s="11">
        <v>2018</v>
      </c>
      <c r="G29" s="12"/>
      <c r="H29" s="22" t="s">
        <v>51</v>
      </c>
    </row>
    <row r="30" spans="1:8" ht="22.5" customHeight="1" x14ac:dyDescent="0.25">
      <c r="A30" s="3">
        <v>27</v>
      </c>
      <c r="B30" s="11">
        <v>4615</v>
      </c>
      <c r="C30" s="12" t="s">
        <v>27</v>
      </c>
      <c r="D30" s="11" t="s">
        <v>2</v>
      </c>
      <c r="E30" s="12">
        <v>30</v>
      </c>
      <c r="F30" s="11">
        <v>2018</v>
      </c>
      <c r="G30" s="12"/>
      <c r="H30" s="22" t="s">
        <v>51</v>
      </c>
    </row>
    <row r="31" spans="1:8" ht="22.5" customHeight="1" thickBot="1" x14ac:dyDescent="0.3">
      <c r="C31" s="14" t="s">
        <v>59</v>
      </c>
      <c r="D31" s="14" t="s">
        <v>56</v>
      </c>
      <c r="E31" s="18">
        <f>SUM(E4:E30)</f>
        <v>599.69999999999993</v>
      </c>
      <c r="G31" s="6" t="s">
        <v>49</v>
      </c>
      <c r="H31" s="17">
        <f>SUM(H4:H30)</f>
        <v>0</v>
      </c>
    </row>
    <row r="32" spans="1:8" ht="16.5" thickTop="1" x14ac:dyDescent="0.25">
      <c r="C32" s="15"/>
      <c r="D32" s="14" t="s">
        <v>57</v>
      </c>
      <c r="E32" s="16">
        <f>E31/27</f>
        <v>22.211111111111109</v>
      </c>
    </row>
  </sheetData>
  <sheetProtection algorithmName="SHA-512" hashValue="2q9tDh0sZDKtwSx+O1EurT/Y45Qrlr5dsV8krkR0Q732e8MG8OJDAUlPy3TL+VDiZH485LCZgQzaaP2zrarjKQ==" saltValue="VZVr1euIOuUQns2pHo/OoQ==" spinCount="100000" sheet="1" selectLockedCells="1"/>
  <mergeCells count="3">
    <mergeCell ref="A1:H1"/>
    <mergeCell ref="A2:B2"/>
    <mergeCell ref="C2:H2"/>
  </mergeCells>
  <pageMargins left="0.25" right="0.25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zoomScaleNormal="100" workbookViewId="0">
      <selection activeCell="C2" sqref="C2:H2"/>
    </sheetView>
  </sheetViews>
  <sheetFormatPr defaultRowHeight="15" x14ac:dyDescent="0.25"/>
  <cols>
    <col min="1" max="1" width="4" style="2" customWidth="1"/>
    <col min="2" max="2" width="8.28515625" style="2" bestFit="1" customWidth="1"/>
    <col min="3" max="3" width="12.28515625" style="2" customWidth="1"/>
    <col min="4" max="4" width="12.85546875" style="2" customWidth="1"/>
    <col min="5" max="5" width="6.140625" style="2" customWidth="1"/>
    <col min="6" max="6" width="8.7109375" style="2" customWidth="1"/>
    <col min="7" max="7" width="25.5703125" style="28" customWidth="1"/>
    <col min="8" max="8" width="23.140625" style="2" customWidth="1"/>
    <col min="9" max="16384" width="9.140625" style="2"/>
  </cols>
  <sheetData>
    <row r="1" spans="1:8" ht="18.75" x14ac:dyDescent="0.3">
      <c r="A1" s="30" t="s">
        <v>63</v>
      </c>
      <c r="B1" s="30"/>
      <c r="C1" s="30"/>
      <c r="D1" s="30"/>
      <c r="E1" s="30"/>
      <c r="F1" s="30"/>
      <c r="G1" s="30"/>
      <c r="H1" s="30"/>
    </row>
    <row r="2" spans="1:8" ht="28.5" customHeight="1" x14ac:dyDescent="0.25">
      <c r="A2" s="31" t="s">
        <v>50</v>
      </c>
      <c r="B2" s="31"/>
      <c r="C2" s="32"/>
      <c r="D2" s="32"/>
      <c r="E2" s="32"/>
      <c r="F2" s="32"/>
      <c r="G2" s="32"/>
      <c r="H2" s="32"/>
    </row>
    <row r="3" spans="1:8" ht="27.75" customHeight="1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24" t="s">
        <v>47</v>
      </c>
      <c r="G3" s="24" t="s">
        <v>62</v>
      </c>
      <c r="H3" s="5" t="s">
        <v>48</v>
      </c>
    </row>
    <row r="4" spans="1:8" ht="27" customHeight="1" x14ac:dyDescent="0.25">
      <c r="A4" s="3">
        <v>1</v>
      </c>
      <c r="B4" s="9">
        <v>1011</v>
      </c>
      <c r="C4" s="10" t="s">
        <v>33</v>
      </c>
      <c r="D4" s="9" t="s">
        <v>2</v>
      </c>
      <c r="E4" s="10">
        <v>22</v>
      </c>
      <c r="F4" s="10">
        <v>2021</v>
      </c>
      <c r="G4" s="26"/>
      <c r="H4" s="22" t="s">
        <v>51</v>
      </c>
    </row>
    <row r="5" spans="1:8" ht="27" customHeight="1" x14ac:dyDescent="0.25">
      <c r="A5" s="3">
        <v>2</v>
      </c>
      <c r="B5" s="11">
        <v>996</v>
      </c>
      <c r="C5" s="12" t="s">
        <v>29</v>
      </c>
      <c r="D5" s="11" t="s">
        <v>2</v>
      </c>
      <c r="E5" s="12">
        <v>26</v>
      </c>
      <c r="F5" s="12">
        <v>2021</v>
      </c>
      <c r="G5" s="25"/>
      <c r="H5" s="22" t="s">
        <v>51</v>
      </c>
    </row>
    <row r="6" spans="1:8" ht="27" customHeight="1" x14ac:dyDescent="0.25">
      <c r="A6" s="3">
        <v>3</v>
      </c>
      <c r="B6" s="11">
        <v>1005</v>
      </c>
      <c r="C6" s="12" t="s">
        <v>29</v>
      </c>
      <c r="D6" s="11" t="s">
        <v>2</v>
      </c>
      <c r="E6" s="12">
        <v>23</v>
      </c>
      <c r="F6" s="12">
        <v>2019</v>
      </c>
      <c r="G6" s="25"/>
      <c r="H6" s="22" t="s">
        <v>51</v>
      </c>
    </row>
    <row r="7" spans="1:8" ht="27" customHeight="1" x14ac:dyDescent="0.25">
      <c r="A7" s="3">
        <v>4</v>
      </c>
      <c r="B7" s="11">
        <v>1005</v>
      </c>
      <c r="C7" s="12" t="s">
        <v>29</v>
      </c>
      <c r="D7" s="11" t="s">
        <v>2</v>
      </c>
      <c r="E7" s="12">
        <v>23</v>
      </c>
      <c r="F7" s="12">
        <v>2019</v>
      </c>
      <c r="G7" s="25"/>
      <c r="H7" s="22" t="s">
        <v>51</v>
      </c>
    </row>
    <row r="8" spans="1:8" ht="27" customHeight="1" x14ac:dyDescent="0.25">
      <c r="A8" s="3">
        <v>5</v>
      </c>
      <c r="B8" s="11">
        <v>1004</v>
      </c>
      <c r="C8" s="12" t="s">
        <v>7</v>
      </c>
      <c r="D8" s="11" t="s">
        <v>2</v>
      </c>
      <c r="E8" s="12">
        <v>25</v>
      </c>
      <c r="F8" s="12">
        <v>2019</v>
      </c>
      <c r="G8" s="25"/>
      <c r="H8" s="22" t="s">
        <v>51</v>
      </c>
    </row>
    <row r="9" spans="1:8" ht="27" customHeight="1" x14ac:dyDescent="0.25">
      <c r="A9" s="3">
        <v>6</v>
      </c>
      <c r="B9" s="11">
        <v>1004</v>
      </c>
      <c r="C9" s="12" t="s">
        <v>7</v>
      </c>
      <c r="D9" s="11" t="s">
        <v>2</v>
      </c>
      <c r="E9" s="12">
        <v>23</v>
      </c>
      <c r="F9" s="12">
        <v>2019</v>
      </c>
      <c r="G9" s="25"/>
      <c r="H9" s="22" t="s">
        <v>51</v>
      </c>
    </row>
    <row r="10" spans="1:8" ht="27" customHeight="1" x14ac:dyDescent="0.25">
      <c r="A10" s="3">
        <v>7</v>
      </c>
      <c r="B10" s="11">
        <v>1095</v>
      </c>
      <c r="C10" s="12" t="s">
        <v>7</v>
      </c>
      <c r="D10" s="11" t="s">
        <v>2</v>
      </c>
      <c r="E10" s="12">
        <v>25</v>
      </c>
      <c r="F10" s="12">
        <v>2019</v>
      </c>
      <c r="G10" s="25"/>
      <c r="H10" s="22" t="s">
        <v>51</v>
      </c>
    </row>
    <row r="11" spans="1:8" ht="27" customHeight="1" x14ac:dyDescent="0.25">
      <c r="A11" s="3">
        <v>8</v>
      </c>
      <c r="B11" s="11">
        <v>1108</v>
      </c>
      <c r="C11" s="12" t="s">
        <v>7</v>
      </c>
      <c r="D11" s="11" t="s">
        <v>2</v>
      </c>
      <c r="E11" s="12">
        <v>21</v>
      </c>
      <c r="F11" s="12">
        <v>2021</v>
      </c>
      <c r="G11" s="25"/>
      <c r="H11" s="22" t="s">
        <v>51</v>
      </c>
    </row>
    <row r="12" spans="1:8" ht="27" customHeight="1" x14ac:dyDescent="0.25">
      <c r="A12" s="3">
        <v>9</v>
      </c>
      <c r="B12" s="11">
        <v>820</v>
      </c>
      <c r="C12" s="12" t="s">
        <v>38</v>
      </c>
      <c r="D12" s="11" t="s">
        <v>2</v>
      </c>
      <c r="E12" s="12">
        <v>27.7</v>
      </c>
      <c r="F12" s="12">
        <v>2021</v>
      </c>
      <c r="G12" s="25"/>
      <c r="H12" s="22" t="s">
        <v>51</v>
      </c>
    </row>
    <row r="13" spans="1:8" ht="32.25" customHeight="1" x14ac:dyDescent="0.25">
      <c r="A13" s="3">
        <v>10</v>
      </c>
      <c r="B13" s="11">
        <v>814</v>
      </c>
      <c r="C13" s="12" t="s">
        <v>14</v>
      </c>
      <c r="D13" s="11" t="s">
        <v>2</v>
      </c>
      <c r="E13" s="12">
        <v>19.399999999999999</v>
      </c>
      <c r="F13" s="12">
        <v>2021</v>
      </c>
      <c r="G13" s="25" t="s">
        <v>39</v>
      </c>
      <c r="H13" s="22" t="s">
        <v>51</v>
      </c>
    </row>
    <row r="14" spans="1:8" ht="33" customHeight="1" x14ac:dyDescent="0.25">
      <c r="A14" s="3">
        <v>11</v>
      </c>
      <c r="B14" s="11">
        <v>997</v>
      </c>
      <c r="C14" s="12" t="s">
        <v>14</v>
      </c>
      <c r="D14" s="11" t="s">
        <v>2</v>
      </c>
      <c r="E14" s="12">
        <v>26</v>
      </c>
      <c r="F14" s="12">
        <v>2021</v>
      </c>
      <c r="G14" s="25" t="s">
        <v>39</v>
      </c>
      <c r="H14" s="22" t="s">
        <v>51</v>
      </c>
    </row>
    <row r="15" spans="1:8" ht="27" customHeight="1" x14ac:dyDescent="0.25">
      <c r="A15" s="3">
        <v>12</v>
      </c>
      <c r="B15" s="11">
        <v>1004</v>
      </c>
      <c r="C15" s="12" t="s">
        <v>14</v>
      </c>
      <c r="D15" s="11" t="s">
        <v>2</v>
      </c>
      <c r="E15" s="12">
        <v>20.3</v>
      </c>
      <c r="F15" s="12">
        <v>2019</v>
      </c>
      <c r="G15" s="25"/>
      <c r="H15" s="22" t="s">
        <v>51</v>
      </c>
    </row>
    <row r="16" spans="1:8" ht="27" customHeight="1" x14ac:dyDescent="0.25">
      <c r="A16" s="3">
        <v>13</v>
      </c>
      <c r="B16" s="11">
        <v>1105</v>
      </c>
      <c r="C16" s="12" t="s">
        <v>14</v>
      </c>
      <c r="D16" s="11" t="s">
        <v>2</v>
      </c>
      <c r="E16" s="12">
        <v>28</v>
      </c>
      <c r="F16" s="12">
        <v>2021</v>
      </c>
      <c r="G16" s="25"/>
      <c r="H16" s="22" t="s">
        <v>51</v>
      </c>
    </row>
    <row r="17" spans="1:8" ht="27" customHeight="1" x14ac:dyDescent="0.25">
      <c r="A17" s="3">
        <v>14</v>
      </c>
      <c r="B17" s="11">
        <v>1106</v>
      </c>
      <c r="C17" s="12" t="s">
        <v>14</v>
      </c>
      <c r="D17" s="11" t="s">
        <v>2</v>
      </c>
      <c r="E17" s="12">
        <v>25</v>
      </c>
      <c r="F17" s="12">
        <v>2021</v>
      </c>
      <c r="G17" s="25"/>
      <c r="H17" s="22" t="s">
        <v>51</v>
      </c>
    </row>
    <row r="18" spans="1:8" ht="27" customHeight="1" x14ac:dyDescent="0.25">
      <c r="A18" s="3">
        <v>15</v>
      </c>
      <c r="B18" s="11">
        <v>1106</v>
      </c>
      <c r="C18" s="12" t="s">
        <v>12</v>
      </c>
      <c r="D18" s="11" t="s">
        <v>2</v>
      </c>
      <c r="E18" s="12">
        <v>19</v>
      </c>
      <c r="F18" s="12">
        <v>2021</v>
      </c>
      <c r="G18" s="25"/>
      <c r="H18" s="22" t="s">
        <v>51</v>
      </c>
    </row>
    <row r="19" spans="1:8" ht="25.5" customHeight="1" thickBot="1" x14ac:dyDescent="0.3">
      <c r="C19" s="14" t="s">
        <v>60</v>
      </c>
      <c r="D19" s="14" t="s">
        <v>56</v>
      </c>
      <c r="E19" s="18">
        <f>SUM(E4:E18)</f>
        <v>353.40000000000003</v>
      </c>
      <c r="G19" s="27" t="s">
        <v>49</v>
      </c>
      <c r="H19" s="19">
        <f>SUM(H4:H18)</f>
        <v>0</v>
      </c>
    </row>
    <row r="20" spans="1:8" ht="16.5" thickTop="1" x14ac:dyDescent="0.25">
      <c r="C20" s="15"/>
      <c r="D20" s="14" t="s">
        <v>57</v>
      </c>
      <c r="E20" s="16">
        <f>E19/15</f>
        <v>23.560000000000002</v>
      </c>
    </row>
    <row r="21" spans="1:8" ht="15.75" x14ac:dyDescent="0.25">
      <c r="C21" s="15" t="s">
        <v>61</v>
      </c>
      <c r="D21" s="15"/>
      <c r="E21" s="15"/>
    </row>
  </sheetData>
  <sheetProtection algorithmName="SHA-512" hashValue="GiwgxtdrDXn2WkH8noFFOLoVXuFgLx+VMbKo/FOr6zLsiw+TWvCMqTDPCP3AASyRhjOD1UFlietwSXQgFwPuVw==" saltValue="kjiXt03tE52w3hNO/SHlcg==" spinCount="100000" sheet="1" selectLockedCells="1"/>
  <sortState ref="B4:G18">
    <sortCondition ref="B4:B18"/>
    <sortCondition ref="C4:C18"/>
  </sortState>
  <mergeCells count="3">
    <mergeCell ref="A1:H1"/>
    <mergeCell ref="A2:B2"/>
    <mergeCell ref="C2:H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zoomScaleNormal="100" workbookViewId="0">
      <selection activeCell="C2" sqref="C2:H2"/>
    </sheetView>
  </sheetViews>
  <sheetFormatPr defaultRowHeight="15" x14ac:dyDescent="0.25"/>
  <cols>
    <col min="1" max="1" width="4.7109375" style="2" customWidth="1"/>
    <col min="2" max="2" width="7.85546875" style="2" customWidth="1"/>
    <col min="3" max="3" width="13.5703125" style="2" customWidth="1"/>
    <col min="4" max="4" width="12.85546875" style="2" customWidth="1"/>
    <col min="5" max="5" width="6.7109375" style="2" bestFit="1" customWidth="1"/>
    <col min="6" max="6" width="7.7109375" style="2" customWidth="1"/>
    <col min="7" max="7" width="23.42578125" style="2" customWidth="1"/>
    <col min="8" max="8" width="24.5703125" style="2" customWidth="1"/>
    <col min="9" max="16384" width="9.140625" style="2"/>
  </cols>
  <sheetData>
    <row r="1" spans="1:8" ht="18.75" x14ac:dyDescent="0.3">
      <c r="A1" s="30" t="s">
        <v>64</v>
      </c>
      <c r="B1" s="30"/>
      <c r="C1" s="30"/>
      <c r="D1" s="30"/>
      <c r="E1" s="30"/>
      <c r="F1" s="30"/>
      <c r="G1" s="30"/>
      <c r="H1" s="30"/>
    </row>
    <row r="2" spans="1:8" ht="32.25" customHeight="1" x14ac:dyDescent="0.25">
      <c r="A2" s="31" t="s">
        <v>50</v>
      </c>
      <c r="B2" s="31"/>
      <c r="C2" s="32"/>
      <c r="D2" s="32"/>
      <c r="E2" s="32"/>
      <c r="F2" s="32"/>
      <c r="G2" s="32"/>
      <c r="H2" s="32"/>
    </row>
    <row r="3" spans="1:8" ht="29.25" customHeight="1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24" t="s">
        <v>47</v>
      </c>
      <c r="G3" s="1" t="s">
        <v>62</v>
      </c>
      <c r="H3" s="5" t="s">
        <v>48</v>
      </c>
    </row>
    <row r="4" spans="1:8" ht="27" customHeight="1" x14ac:dyDescent="0.25">
      <c r="A4" s="3">
        <v>1</v>
      </c>
      <c r="B4" s="9">
        <v>1159</v>
      </c>
      <c r="C4" s="10" t="s">
        <v>7</v>
      </c>
      <c r="D4" s="9" t="s">
        <v>2</v>
      </c>
      <c r="E4" s="10">
        <v>22</v>
      </c>
      <c r="F4" s="9">
        <v>2019</v>
      </c>
      <c r="G4" s="10"/>
      <c r="H4" s="22" t="s">
        <v>51</v>
      </c>
    </row>
    <row r="5" spans="1:8" ht="27" customHeight="1" x14ac:dyDescent="0.25">
      <c r="A5" s="3">
        <v>2</v>
      </c>
      <c r="B5" s="11">
        <v>1159</v>
      </c>
      <c r="C5" s="12" t="s">
        <v>7</v>
      </c>
      <c r="D5" s="11" t="s">
        <v>2</v>
      </c>
      <c r="E5" s="12">
        <v>17</v>
      </c>
      <c r="F5" s="11">
        <v>2019</v>
      </c>
      <c r="G5" s="12"/>
      <c r="H5" s="22" t="s">
        <v>51</v>
      </c>
    </row>
    <row r="6" spans="1:8" ht="27" customHeight="1" x14ac:dyDescent="0.25">
      <c r="A6" s="3">
        <v>3</v>
      </c>
      <c r="B6" s="11">
        <v>1160</v>
      </c>
      <c r="C6" s="12" t="s">
        <v>14</v>
      </c>
      <c r="D6" s="11" t="s">
        <v>2</v>
      </c>
      <c r="E6" s="12">
        <v>21</v>
      </c>
      <c r="F6" s="11">
        <v>2019</v>
      </c>
      <c r="G6" s="12"/>
      <c r="H6" s="22" t="s">
        <v>51</v>
      </c>
    </row>
    <row r="7" spans="1:8" ht="27" customHeight="1" x14ac:dyDescent="0.25">
      <c r="A7" s="3">
        <v>4</v>
      </c>
      <c r="B7" s="11">
        <v>1201</v>
      </c>
      <c r="C7" s="12" t="s">
        <v>12</v>
      </c>
      <c r="D7" s="11" t="s">
        <v>2</v>
      </c>
      <c r="E7" s="12">
        <v>20</v>
      </c>
      <c r="F7" s="11">
        <v>2019</v>
      </c>
      <c r="G7" s="12"/>
      <c r="H7" s="22" t="s">
        <v>51</v>
      </c>
    </row>
    <row r="8" spans="1:8" ht="27" customHeight="1" x14ac:dyDescent="0.25">
      <c r="A8" s="3">
        <v>5</v>
      </c>
      <c r="B8" s="11">
        <v>1201</v>
      </c>
      <c r="C8" s="12" t="s">
        <v>12</v>
      </c>
      <c r="D8" s="11" t="s">
        <v>2</v>
      </c>
      <c r="E8" s="12">
        <v>20</v>
      </c>
      <c r="F8" s="11">
        <v>2019</v>
      </c>
      <c r="G8" s="12"/>
      <c r="H8" s="22" t="s">
        <v>51</v>
      </c>
    </row>
    <row r="9" spans="1:8" ht="27" customHeight="1" x14ac:dyDescent="0.25">
      <c r="A9" s="3">
        <v>6</v>
      </c>
      <c r="B9" s="11">
        <v>1467</v>
      </c>
      <c r="C9" s="12" t="s">
        <v>12</v>
      </c>
      <c r="D9" s="11" t="s">
        <v>2</v>
      </c>
      <c r="E9" s="12">
        <v>28</v>
      </c>
      <c r="F9" s="11">
        <v>2019</v>
      </c>
      <c r="G9" s="12"/>
      <c r="H9" s="22" t="s">
        <v>51</v>
      </c>
    </row>
    <row r="10" spans="1:8" ht="27" customHeight="1" x14ac:dyDescent="0.25">
      <c r="A10" s="3">
        <v>7</v>
      </c>
      <c r="B10" s="11">
        <v>1202</v>
      </c>
      <c r="C10" s="12" t="s">
        <v>11</v>
      </c>
      <c r="D10" s="11" t="s">
        <v>2</v>
      </c>
      <c r="E10" s="12">
        <v>20</v>
      </c>
      <c r="F10" s="11">
        <v>2019</v>
      </c>
      <c r="G10" s="12"/>
      <c r="H10" s="22" t="s">
        <v>51</v>
      </c>
    </row>
    <row r="11" spans="1:8" ht="27" customHeight="1" x14ac:dyDescent="0.25">
      <c r="A11" s="3">
        <v>8</v>
      </c>
      <c r="B11" s="11">
        <v>1202</v>
      </c>
      <c r="C11" s="12" t="s">
        <v>11</v>
      </c>
      <c r="D11" s="11" t="s">
        <v>2</v>
      </c>
      <c r="E11" s="12">
        <v>18</v>
      </c>
      <c r="F11" s="11">
        <v>2019</v>
      </c>
      <c r="G11" s="12"/>
      <c r="H11" s="22" t="s">
        <v>51</v>
      </c>
    </row>
    <row r="12" spans="1:8" ht="27" customHeight="1" x14ac:dyDescent="0.25">
      <c r="A12" s="3">
        <v>9</v>
      </c>
      <c r="B12" s="11">
        <v>1202</v>
      </c>
      <c r="C12" s="12" t="s">
        <v>11</v>
      </c>
      <c r="D12" s="11" t="s">
        <v>2</v>
      </c>
      <c r="E12" s="12">
        <v>14</v>
      </c>
      <c r="F12" s="11">
        <v>2019</v>
      </c>
      <c r="G12" s="12"/>
      <c r="H12" s="22" t="s">
        <v>51</v>
      </c>
    </row>
    <row r="13" spans="1:8" ht="27" customHeight="1" x14ac:dyDescent="0.25">
      <c r="A13" s="3">
        <v>10</v>
      </c>
      <c r="B13" s="11">
        <v>1473</v>
      </c>
      <c r="C13" s="12" t="s">
        <v>11</v>
      </c>
      <c r="D13" s="11" t="s">
        <v>2</v>
      </c>
      <c r="E13" s="12">
        <v>25</v>
      </c>
      <c r="F13" s="11">
        <v>2019</v>
      </c>
      <c r="G13" s="12"/>
      <c r="H13" s="22" t="s">
        <v>51</v>
      </c>
    </row>
    <row r="14" spans="1:8" ht="27" customHeight="1" x14ac:dyDescent="0.25">
      <c r="A14" s="3">
        <v>11</v>
      </c>
      <c r="B14" s="11">
        <v>1475</v>
      </c>
      <c r="C14" s="12" t="s">
        <v>11</v>
      </c>
      <c r="D14" s="11" t="s">
        <v>2</v>
      </c>
      <c r="E14" s="12">
        <v>15.5</v>
      </c>
      <c r="F14" s="11">
        <v>2019</v>
      </c>
      <c r="G14" s="12"/>
      <c r="H14" s="22" t="s">
        <v>51</v>
      </c>
    </row>
    <row r="15" spans="1:8" ht="27" customHeight="1" x14ac:dyDescent="0.25">
      <c r="A15" s="3">
        <v>12</v>
      </c>
      <c r="B15" s="11">
        <v>1402</v>
      </c>
      <c r="C15" s="12" t="s">
        <v>26</v>
      </c>
      <c r="D15" s="11" t="s">
        <v>2</v>
      </c>
      <c r="E15" s="12">
        <v>27</v>
      </c>
      <c r="F15" s="11">
        <v>2019</v>
      </c>
      <c r="G15" s="12"/>
      <c r="H15" s="22" t="s">
        <v>51</v>
      </c>
    </row>
    <row r="16" spans="1:8" ht="27" customHeight="1" x14ac:dyDescent="0.25">
      <c r="A16" s="3">
        <v>13</v>
      </c>
      <c r="B16" s="11">
        <v>1444</v>
      </c>
      <c r="C16" s="12" t="s">
        <v>26</v>
      </c>
      <c r="D16" s="11" t="s">
        <v>2</v>
      </c>
      <c r="E16" s="12">
        <v>20</v>
      </c>
      <c r="F16" s="11">
        <v>2019</v>
      </c>
      <c r="G16" s="12" t="s">
        <v>40</v>
      </c>
      <c r="H16" s="22" t="s">
        <v>51</v>
      </c>
    </row>
    <row r="17" spans="1:8" ht="27" customHeight="1" x14ac:dyDescent="0.25">
      <c r="A17" s="3">
        <v>14</v>
      </c>
      <c r="B17" s="11">
        <v>1462</v>
      </c>
      <c r="C17" s="12" t="s">
        <v>26</v>
      </c>
      <c r="D17" s="11" t="s">
        <v>2</v>
      </c>
      <c r="E17" s="12">
        <v>21.6</v>
      </c>
      <c r="F17" s="11">
        <v>2019</v>
      </c>
      <c r="G17" s="12"/>
      <c r="H17" s="22" t="s">
        <v>51</v>
      </c>
    </row>
    <row r="18" spans="1:8" ht="27" customHeight="1" x14ac:dyDescent="0.25">
      <c r="A18" s="3">
        <v>15</v>
      </c>
      <c r="B18" s="11">
        <v>8723</v>
      </c>
      <c r="C18" s="12" t="s">
        <v>17</v>
      </c>
      <c r="D18" s="11" t="s">
        <v>2</v>
      </c>
      <c r="E18" s="12">
        <v>20</v>
      </c>
      <c r="F18" s="11">
        <v>2019</v>
      </c>
      <c r="G18" s="12"/>
      <c r="H18" s="22" t="s">
        <v>51</v>
      </c>
    </row>
    <row r="19" spans="1:8" ht="27" customHeight="1" x14ac:dyDescent="0.25">
      <c r="A19" s="3">
        <v>16</v>
      </c>
      <c r="B19" s="11">
        <v>8925</v>
      </c>
      <c r="C19" s="12" t="s">
        <v>17</v>
      </c>
      <c r="D19" s="11" t="s">
        <v>2</v>
      </c>
      <c r="E19" s="12">
        <v>20</v>
      </c>
      <c r="F19" s="11">
        <v>2019</v>
      </c>
      <c r="G19" s="12"/>
      <c r="H19" s="22" t="s">
        <v>51</v>
      </c>
    </row>
    <row r="20" spans="1:8" ht="27" customHeight="1" x14ac:dyDescent="0.25">
      <c r="A20" s="3">
        <v>17</v>
      </c>
      <c r="B20" s="11">
        <v>8800</v>
      </c>
      <c r="C20" s="12" t="s">
        <v>8</v>
      </c>
      <c r="D20" s="11" t="s">
        <v>2</v>
      </c>
      <c r="E20" s="12">
        <v>16.5</v>
      </c>
      <c r="F20" s="11">
        <v>2019</v>
      </c>
      <c r="G20" s="25" t="s">
        <v>41</v>
      </c>
      <c r="H20" s="22" t="s">
        <v>51</v>
      </c>
    </row>
    <row r="21" spans="1:8" ht="27" customHeight="1" x14ac:dyDescent="0.25">
      <c r="A21" s="3">
        <v>18</v>
      </c>
      <c r="B21" s="11">
        <v>8905</v>
      </c>
      <c r="C21" s="12" t="s">
        <v>8</v>
      </c>
      <c r="D21" s="11" t="s">
        <v>2</v>
      </c>
      <c r="E21" s="12">
        <v>19</v>
      </c>
      <c r="F21" s="11">
        <v>2019</v>
      </c>
      <c r="G21" s="12"/>
      <c r="H21" s="22" t="s">
        <v>51</v>
      </c>
    </row>
    <row r="22" spans="1:8" ht="27" customHeight="1" x14ac:dyDescent="0.25">
      <c r="A22" s="3">
        <v>19</v>
      </c>
      <c r="B22" s="11">
        <v>8913</v>
      </c>
      <c r="C22" s="12" t="s">
        <v>8</v>
      </c>
      <c r="D22" s="11" t="s">
        <v>2</v>
      </c>
      <c r="E22" s="12">
        <v>28</v>
      </c>
      <c r="F22" s="11">
        <v>2019</v>
      </c>
      <c r="G22" s="12"/>
      <c r="H22" s="22" t="s">
        <v>51</v>
      </c>
    </row>
    <row r="23" spans="1:8" ht="27" customHeight="1" x14ac:dyDescent="0.25">
      <c r="A23" s="3">
        <v>20</v>
      </c>
      <c r="B23" s="11">
        <v>8919</v>
      </c>
      <c r="C23" s="12" t="s">
        <v>8</v>
      </c>
      <c r="D23" s="11" t="s">
        <v>2</v>
      </c>
      <c r="E23" s="12">
        <v>18</v>
      </c>
      <c r="F23" s="11">
        <v>2019</v>
      </c>
      <c r="G23" s="12"/>
      <c r="H23" s="22" t="s">
        <v>51</v>
      </c>
    </row>
    <row r="24" spans="1:8" ht="27" customHeight="1" thickBot="1" x14ac:dyDescent="0.3">
      <c r="C24" s="14" t="s">
        <v>65</v>
      </c>
      <c r="D24" s="14" t="s">
        <v>56</v>
      </c>
      <c r="E24" s="18">
        <f>SUM(E4:E23)</f>
        <v>410.6</v>
      </c>
      <c r="G24" s="6" t="s">
        <v>49</v>
      </c>
      <c r="H24" s="19">
        <f>SUM(H4:H23)</f>
        <v>0</v>
      </c>
    </row>
    <row r="25" spans="1:8" ht="16.5" thickTop="1" x14ac:dyDescent="0.25">
      <c r="C25" s="15"/>
      <c r="D25" s="14" t="s">
        <v>57</v>
      </c>
      <c r="E25" s="15">
        <f>E24/20</f>
        <v>20.53</v>
      </c>
    </row>
    <row r="26" spans="1:8" ht="15.75" x14ac:dyDescent="0.25">
      <c r="C26" s="15" t="s">
        <v>66</v>
      </c>
      <c r="D26" s="15"/>
      <c r="E26" s="15"/>
    </row>
  </sheetData>
  <sheetProtection algorithmName="SHA-512" hashValue="+sByhYMIt/IY/P4N4+5H+//ZlggZT+sn+SuRdnwzGrsSgLn/DevYXFtheSIi+d7T+Re7h0hOIILpTc6Xz8YG3A==" saltValue="keJtJ58264Mwj8romrhVOg==" spinCount="100000" sheet="1" selectLockedCells="1"/>
  <sortState ref="B4:G23">
    <sortCondition ref="C4:C23"/>
    <sortCondition ref="B4:B23"/>
  </sortState>
  <mergeCells count="3">
    <mergeCell ref="A1:H1"/>
    <mergeCell ref="A2:B2"/>
    <mergeCell ref="C2:H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zoomScaleNormal="100" workbookViewId="0">
      <selection activeCell="C2" sqref="C2:H2"/>
    </sheetView>
  </sheetViews>
  <sheetFormatPr defaultRowHeight="15" x14ac:dyDescent="0.25"/>
  <cols>
    <col min="1" max="1" width="4.28515625" style="2" customWidth="1"/>
    <col min="2" max="2" width="9.140625" style="2"/>
    <col min="3" max="3" width="12.140625" style="2" customWidth="1"/>
    <col min="4" max="4" width="13.5703125" style="2" customWidth="1"/>
    <col min="5" max="5" width="6.140625" style="2" customWidth="1"/>
    <col min="6" max="6" width="12.7109375" style="2" bestFit="1" customWidth="1"/>
    <col min="7" max="7" width="9.140625" style="2"/>
    <col min="8" max="8" width="30.7109375" style="2" customWidth="1"/>
    <col min="9" max="16384" width="9.140625" style="2"/>
  </cols>
  <sheetData>
    <row r="1" spans="1:8" ht="18.75" x14ac:dyDescent="0.3">
      <c r="A1" s="30" t="s">
        <v>67</v>
      </c>
      <c r="B1" s="30"/>
      <c r="C1" s="30"/>
      <c r="D1" s="30"/>
      <c r="E1" s="30"/>
      <c r="F1" s="30"/>
      <c r="G1" s="30"/>
      <c r="H1" s="30"/>
    </row>
    <row r="2" spans="1:8" ht="25.5" customHeight="1" x14ac:dyDescent="0.25">
      <c r="A2" s="33" t="s">
        <v>50</v>
      </c>
      <c r="B2" s="33"/>
      <c r="C2" s="32"/>
      <c r="D2" s="32"/>
      <c r="E2" s="32"/>
      <c r="F2" s="32"/>
      <c r="G2" s="32"/>
      <c r="H2" s="32"/>
    </row>
    <row r="3" spans="1:8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1" t="s">
        <v>47</v>
      </c>
      <c r="G3" s="1" t="s">
        <v>35</v>
      </c>
      <c r="H3" s="5" t="s">
        <v>48</v>
      </c>
    </row>
    <row r="4" spans="1:8" ht="26.25" customHeight="1" x14ac:dyDescent="0.25">
      <c r="A4" s="3">
        <v>1</v>
      </c>
      <c r="B4" s="9">
        <v>205</v>
      </c>
      <c r="C4" s="10" t="s">
        <v>18</v>
      </c>
      <c r="D4" s="9" t="s">
        <v>2</v>
      </c>
      <c r="E4" s="10">
        <v>16</v>
      </c>
      <c r="F4" s="9">
        <v>2019</v>
      </c>
      <c r="G4" s="3" t="s">
        <v>46</v>
      </c>
      <c r="H4" s="22" t="s">
        <v>51</v>
      </c>
    </row>
    <row r="5" spans="1:8" ht="26.25" customHeight="1" x14ac:dyDescent="0.25">
      <c r="A5" s="3">
        <v>2</v>
      </c>
      <c r="B5" s="11">
        <v>208</v>
      </c>
      <c r="C5" s="12" t="s">
        <v>18</v>
      </c>
      <c r="D5" s="11" t="s">
        <v>2</v>
      </c>
      <c r="E5" s="12">
        <v>19</v>
      </c>
      <c r="F5" s="11">
        <v>2019</v>
      </c>
      <c r="G5" s="3" t="s">
        <v>46</v>
      </c>
      <c r="H5" s="22" t="s">
        <v>51</v>
      </c>
    </row>
    <row r="6" spans="1:8" ht="26.25" customHeight="1" x14ac:dyDescent="0.25">
      <c r="A6" s="3">
        <v>3</v>
      </c>
      <c r="B6" s="11">
        <v>208</v>
      </c>
      <c r="C6" s="12" t="s">
        <v>18</v>
      </c>
      <c r="D6" s="11" t="s">
        <v>2</v>
      </c>
      <c r="E6" s="12">
        <v>13</v>
      </c>
      <c r="F6" s="11">
        <v>2019</v>
      </c>
      <c r="G6" s="3" t="s">
        <v>46</v>
      </c>
      <c r="H6" s="22" t="s">
        <v>51</v>
      </c>
    </row>
    <row r="7" spans="1:8" ht="26.25" customHeight="1" x14ac:dyDescent="0.25">
      <c r="A7" s="3">
        <v>4</v>
      </c>
      <c r="B7" s="11">
        <v>208</v>
      </c>
      <c r="C7" s="12" t="s">
        <v>18</v>
      </c>
      <c r="D7" s="11" t="s">
        <v>2</v>
      </c>
      <c r="E7" s="12">
        <v>19</v>
      </c>
      <c r="F7" s="11">
        <v>2019</v>
      </c>
      <c r="G7" s="3" t="s">
        <v>46</v>
      </c>
      <c r="H7" s="22" t="s">
        <v>51</v>
      </c>
    </row>
    <row r="8" spans="1:8" ht="26.25" customHeight="1" x14ac:dyDescent="0.25">
      <c r="A8" s="3">
        <v>5</v>
      </c>
      <c r="B8" s="11">
        <v>208</v>
      </c>
      <c r="C8" s="12" t="s">
        <v>18</v>
      </c>
      <c r="D8" s="11" t="s">
        <v>2</v>
      </c>
      <c r="E8" s="12">
        <v>18</v>
      </c>
      <c r="F8" s="11">
        <v>2019</v>
      </c>
      <c r="G8" s="3" t="s">
        <v>46</v>
      </c>
      <c r="H8" s="22" t="s">
        <v>51</v>
      </c>
    </row>
    <row r="9" spans="1:8" ht="26.25" customHeight="1" x14ac:dyDescent="0.25">
      <c r="A9" s="3">
        <v>6</v>
      </c>
      <c r="B9" s="11">
        <v>214</v>
      </c>
      <c r="C9" s="12" t="s">
        <v>18</v>
      </c>
      <c r="D9" s="11" t="s">
        <v>2</v>
      </c>
      <c r="E9" s="12">
        <v>18</v>
      </c>
      <c r="F9" s="11">
        <v>2019</v>
      </c>
      <c r="G9" s="3" t="s">
        <v>46</v>
      </c>
      <c r="H9" s="22" t="s">
        <v>51</v>
      </c>
    </row>
    <row r="10" spans="1:8" ht="26.25" customHeight="1" x14ac:dyDescent="0.25">
      <c r="A10" s="3">
        <v>7</v>
      </c>
      <c r="B10" s="11">
        <v>215</v>
      </c>
      <c r="C10" s="12" t="s">
        <v>18</v>
      </c>
      <c r="D10" s="11" t="s">
        <v>2</v>
      </c>
      <c r="E10" s="12">
        <v>19</v>
      </c>
      <c r="F10" s="11">
        <v>2019</v>
      </c>
      <c r="G10" s="3" t="s">
        <v>46</v>
      </c>
      <c r="H10" s="22" t="s">
        <v>51</v>
      </c>
    </row>
    <row r="11" spans="1:8" ht="26.25" customHeight="1" x14ac:dyDescent="0.25">
      <c r="A11" s="3">
        <v>8</v>
      </c>
      <c r="B11" s="11">
        <v>215</v>
      </c>
      <c r="C11" s="12" t="s">
        <v>18</v>
      </c>
      <c r="D11" s="11" t="s">
        <v>2</v>
      </c>
      <c r="E11" s="12">
        <v>20</v>
      </c>
      <c r="F11" s="11">
        <v>2019</v>
      </c>
      <c r="G11" s="3" t="s">
        <v>46</v>
      </c>
      <c r="H11" s="22" t="s">
        <v>51</v>
      </c>
    </row>
    <row r="12" spans="1:8" ht="26.25" customHeight="1" x14ac:dyDescent="0.25">
      <c r="A12" s="3">
        <v>9</v>
      </c>
      <c r="B12" s="11">
        <v>305</v>
      </c>
      <c r="C12" s="12" t="s">
        <v>18</v>
      </c>
      <c r="D12" s="11" t="s">
        <v>2</v>
      </c>
      <c r="E12" s="12">
        <v>14</v>
      </c>
      <c r="F12" s="11">
        <v>2019</v>
      </c>
      <c r="G12" s="3" t="s">
        <v>46</v>
      </c>
      <c r="H12" s="22" t="s">
        <v>51</v>
      </c>
    </row>
    <row r="13" spans="1:8" ht="26.25" customHeight="1" x14ac:dyDescent="0.25">
      <c r="A13" s="3">
        <v>10</v>
      </c>
      <c r="B13" s="11">
        <v>305</v>
      </c>
      <c r="C13" s="12" t="s">
        <v>18</v>
      </c>
      <c r="D13" s="11" t="s">
        <v>2</v>
      </c>
      <c r="E13" s="12">
        <v>14</v>
      </c>
      <c r="F13" s="11">
        <v>2019</v>
      </c>
      <c r="G13" s="3" t="s">
        <v>46</v>
      </c>
      <c r="H13" s="22" t="s">
        <v>51</v>
      </c>
    </row>
    <row r="14" spans="1:8" ht="26.25" customHeight="1" x14ac:dyDescent="0.25">
      <c r="A14" s="3">
        <v>11</v>
      </c>
      <c r="B14" s="11">
        <v>305</v>
      </c>
      <c r="C14" s="12" t="s">
        <v>18</v>
      </c>
      <c r="D14" s="11" t="s">
        <v>2</v>
      </c>
      <c r="E14" s="12">
        <v>18</v>
      </c>
      <c r="F14" s="11">
        <v>2019</v>
      </c>
      <c r="G14" s="3" t="s">
        <v>46</v>
      </c>
      <c r="H14" s="22" t="s">
        <v>51</v>
      </c>
    </row>
    <row r="15" spans="1:8" ht="26.25" customHeight="1" x14ac:dyDescent="0.25">
      <c r="A15" s="3">
        <v>12</v>
      </c>
      <c r="B15" s="11">
        <v>306</v>
      </c>
      <c r="C15" s="12" t="s">
        <v>18</v>
      </c>
      <c r="D15" s="11" t="s">
        <v>2</v>
      </c>
      <c r="E15" s="12">
        <v>17</v>
      </c>
      <c r="F15" s="11">
        <v>2019</v>
      </c>
      <c r="G15" s="3" t="s">
        <v>46</v>
      </c>
      <c r="H15" s="22" t="s">
        <v>51</v>
      </c>
    </row>
    <row r="16" spans="1:8" ht="26.25" customHeight="1" x14ac:dyDescent="0.25">
      <c r="A16" s="3">
        <v>13</v>
      </c>
      <c r="B16" s="11">
        <v>306</v>
      </c>
      <c r="C16" s="12" t="s">
        <v>18</v>
      </c>
      <c r="D16" s="11" t="s">
        <v>2</v>
      </c>
      <c r="E16" s="12">
        <v>16</v>
      </c>
      <c r="F16" s="11">
        <v>2019</v>
      </c>
      <c r="G16" s="3" t="s">
        <v>46</v>
      </c>
      <c r="H16" s="22" t="s">
        <v>51</v>
      </c>
    </row>
    <row r="17" spans="1:8" ht="26.25" customHeight="1" x14ac:dyDescent="0.25">
      <c r="A17" s="3">
        <v>14</v>
      </c>
      <c r="B17" s="11">
        <v>306</v>
      </c>
      <c r="C17" s="12" t="s">
        <v>18</v>
      </c>
      <c r="D17" s="11" t="s">
        <v>2</v>
      </c>
      <c r="E17" s="12">
        <v>19</v>
      </c>
      <c r="F17" s="11">
        <v>2019</v>
      </c>
      <c r="G17" s="3" t="s">
        <v>46</v>
      </c>
      <c r="H17" s="22" t="s">
        <v>51</v>
      </c>
    </row>
    <row r="18" spans="1:8" ht="26.25" customHeight="1" x14ac:dyDescent="0.25">
      <c r="A18" s="3">
        <v>15</v>
      </c>
      <c r="B18" s="11">
        <v>401</v>
      </c>
      <c r="C18" s="12" t="s">
        <v>18</v>
      </c>
      <c r="D18" s="11" t="s">
        <v>2</v>
      </c>
      <c r="E18" s="12">
        <v>16</v>
      </c>
      <c r="F18" s="11">
        <v>2019</v>
      </c>
      <c r="G18" s="3" t="s">
        <v>46</v>
      </c>
      <c r="H18" s="22" t="s">
        <v>51</v>
      </c>
    </row>
    <row r="19" spans="1:8" ht="26.25" customHeight="1" x14ac:dyDescent="0.25">
      <c r="A19" s="3">
        <v>16</v>
      </c>
      <c r="B19" s="11">
        <v>401</v>
      </c>
      <c r="C19" s="12" t="s">
        <v>18</v>
      </c>
      <c r="D19" s="11" t="s">
        <v>2</v>
      </c>
      <c r="E19" s="12">
        <v>14</v>
      </c>
      <c r="F19" s="11">
        <v>2019</v>
      </c>
      <c r="G19" s="3" t="s">
        <v>46</v>
      </c>
      <c r="H19" s="22" t="s">
        <v>51</v>
      </c>
    </row>
    <row r="20" spans="1:8" ht="26.25" customHeight="1" x14ac:dyDescent="0.25">
      <c r="A20" s="3">
        <v>17</v>
      </c>
      <c r="B20" s="11">
        <v>401</v>
      </c>
      <c r="C20" s="12" t="s">
        <v>18</v>
      </c>
      <c r="D20" s="11" t="s">
        <v>2</v>
      </c>
      <c r="E20" s="12">
        <v>14</v>
      </c>
      <c r="F20" s="11">
        <v>2019</v>
      </c>
      <c r="G20" s="3" t="s">
        <v>46</v>
      </c>
      <c r="H20" s="22" t="s">
        <v>51</v>
      </c>
    </row>
    <row r="21" spans="1:8" ht="26.25" customHeight="1" x14ac:dyDescent="0.25">
      <c r="A21" s="3">
        <v>18</v>
      </c>
      <c r="B21" s="11">
        <v>409</v>
      </c>
      <c r="C21" s="12" t="s">
        <v>18</v>
      </c>
      <c r="D21" s="11" t="s">
        <v>2</v>
      </c>
      <c r="E21" s="12">
        <v>12</v>
      </c>
      <c r="F21" s="11">
        <v>2019</v>
      </c>
      <c r="G21" s="3" t="s">
        <v>46</v>
      </c>
      <c r="H21" s="22" t="s">
        <v>51</v>
      </c>
    </row>
    <row r="22" spans="1:8" ht="26.25" customHeight="1" x14ac:dyDescent="0.25">
      <c r="A22" s="3">
        <v>19</v>
      </c>
      <c r="B22" s="11">
        <v>409</v>
      </c>
      <c r="C22" s="12" t="s">
        <v>18</v>
      </c>
      <c r="D22" s="11" t="s">
        <v>2</v>
      </c>
      <c r="E22" s="12">
        <v>13</v>
      </c>
      <c r="F22" s="11">
        <v>2019</v>
      </c>
      <c r="G22" s="3" t="s">
        <v>46</v>
      </c>
      <c r="H22" s="22" t="s">
        <v>51</v>
      </c>
    </row>
    <row r="23" spans="1:8" ht="26.25" customHeight="1" x14ac:dyDescent="0.25">
      <c r="A23" s="3">
        <v>20</v>
      </c>
      <c r="B23" s="11">
        <v>409</v>
      </c>
      <c r="C23" s="12" t="s">
        <v>18</v>
      </c>
      <c r="D23" s="11" t="s">
        <v>2</v>
      </c>
      <c r="E23" s="12">
        <v>10</v>
      </c>
      <c r="F23" s="11">
        <v>2019</v>
      </c>
      <c r="G23" s="3" t="s">
        <v>46</v>
      </c>
      <c r="H23" s="22" t="s">
        <v>51</v>
      </c>
    </row>
    <row r="24" spans="1:8" ht="26.25" customHeight="1" x14ac:dyDescent="0.25">
      <c r="A24" s="3">
        <v>21</v>
      </c>
      <c r="B24" s="11">
        <v>409</v>
      </c>
      <c r="C24" s="12" t="s">
        <v>18</v>
      </c>
      <c r="D24" s="11" t="s">
        <v>2</v>
      </c>
      <c r="E24" s="12">
        <v>10</v>
      </c>
      <c r="F24" s="11">
        <v>2019</v>
      </c>
      <c r="G24" s="3" t="s">
        <v>46</v>
      </c>
      <c r="H24" s="22" t="s">
        <v>51</v>
      </c>
    </row>
    <row r="25" spans="1:8" ht="26.25" customHeight="1" x14ac:dyDescent="0.25">
      <c r="A25" s="3">
        <v>22</v>
      </c>
      <c r="B25" s="11">
        <v>410</v>
      </c>
      <c r="C25" s="12" t="s">
        <v>18</v>
      </c>
      <c r="D25" s="11" t="s">
        <v>2</v>
      </c>
      <c r="E25" s="12">
        <v>13</v>
      </c>
      <c r="F25" s="11">
        <v>2019</v>
      </c>
      <c r="G25" s="3" t="s">
        <v>46</v>
      </c>
      <c r="H25" s="22" t="s">
        <v>51</v>
      </c>
    </row>
    <row r="26" spans="1:8" ht="26.25" customHeight="1" x14ac:dyDescent="0.25">
      <c r="A26" s="3">
        <v>23</v>
      </c>
      <c r="B26" s="11">
        <v>410</v>
      </c>
      <c r="C26" s="12" t="s">
        <v>18</v>
      </c>
      <c r="D26" s="11" t="s">
        <v>2</v>
      </c>
      <c r="E26" s="12">
        <v>19</v>
      </c>
      <c r="F26" s="11">
        <v>2019</v>
      </c>
      <c r="G26" s="3" t="s">
        <v>46</v>
      </c>
      <c r="H26" s="22" t="s">
        <v>51</v>
      </c>
    </row>
    <row r="27" spans="1:8" ht="26.25" customHeight="1" thickBot="1" x14ac:dyDescent="0.3">
      <c r="C27" s="14" t="s">
        <v>68</v>
      </c>
      <c r="D27" s="14" t="s">
        <v>56</v>
      </c>
      <c r="E27" s="15">
        <f>SUM(E4:E26)</f>
        <v>361</v>
      </c>
      <c r="F27" s="8"/>
      <c r="G27" s="7" t="s">
        <v>49</v>
      </c>
      <c r="H27" s="19">
        <f>SUM(H4:H26)</f>
        <v>0</v>
      </c>
    </row>
    <row r="28" spans="1:8" ht="16.5" thickTop="1" x14ac:dyDescent="0.25">
      <c r="C28" s="15"/>
      <c r="D28" s="14" t="s">
        <v>57</v>
      </c>
      <c r="E28" s="16">
        <f>E27/23</f>
        <v>15.695652173913043</v>
      </c>
    </row>
  </sheetData>
  <sheetProtection algorithmName="SHA-512" hashValue="aCd0ibUd4WOsMiqPg69c+tx8dhWajHbLgVmEgE9duP9NndsnF1LA1P+ZLlMJeDWrmttMY7jQSmM7JrFv+a5z5g==" saltValue="BLs6cVsx64fysHHQqwpmdQ==" spinCount="100000" sheet="1" selectLockedCells="1"/>
  <sortState ref="B4:G26">
    <sortCondition ref="B4:B26"/>
    <sortCondition ref="C4:C26"/>
  </sortState>
  <mergeCells count="3">
    <mergeCell ref="A1:H1"/>
    <mergeCell ref="A2:B2"/>
    <mergeCell ref="C2:H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zoomScaleNormal="100" workbookViewId="0">
      <selection activeCell="C2" sqref="C2:H2"/>
    </sheetView>
  </sheetViews>
  <sheetFormatPr defaultRowHeight="15" x14ac:dyDescent="0.25"/>
  <cols>
    <col min="1" max="1" width="4.85546875" customWidth="1"/>
    <col min="2" max="2" width="8.28515625" bestFit="1" customWidth="1"/>
    <col min="3" max="3" width="15.85546875" bestFit="1" customWidth="1"/>
    <col min="4" max="4" width="12.42578125" customWidth="1"/>
    <col min="5" max="5" width="6.140625" customWidth="1"/>
    <col min="6" max="6" width="8.7109375" customWidth="1"/>
    <col min="7" max="7" width="16.140625" bestFit="1" customWidth="1"/>
    <col min="8" max="8" width="28.42578125" customWidth="1"/>
  </cols>
  <sheetData>
    <row r="1" spans="1:8" ht="18.75" x14ac:dyDescent="0.3">
      <c r="A1" s="30" t="s">
        <v>69</v>
      </c>
      <c r="B1" s="30"/>
      <c r="C1" s="30"/>
      <c r="D1" s="30"/>
      <c r="E1" s="30"/>
      <c r="F1" s="30"/>
      <c r="G1" s="30"/>
      <c r="H1" s="30"/>
    </row>
    <row r="2" spans="1:8" ht="27.75" customHeight="1" x14ac:dyDescent="0.25">
      <c r="A2" s="33" t="s">
        <v>50</v>
      </c>
      <c r="B2" s="33"/>
      <c r="C2" s="32"/>
      <c r="D2" s="32"/>
      <c r="E2" s="32"/>
      <c r="F2" s="32"/>
      <c r="G2" s="32"/>
      <c r="H2" s="32"/>
    </row>
    <row r="3" spans="1:8" ht="29.25" customHeight="1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24" t="s">
        <v>47</v>
      </c>
      <c r="G3" s="1" t="s">
        <v>35</v>
      </c>
      <c r="H3" s="5" t="s">
        <v>48</v>
      </c>
    </row>
    <row r="4" spans="1:8" ht="28.5" customHeight="1" x14ac:dyDescent="0.25">
      <c r="A4" s="3">
        <v>1</v>
      </c>
      <c r="B4" s="9">
        <v>14</v>
      </c>
      <c r="C4" s="10" t="s">
        <v>21</v>
      </c>
      <c r="D4" s="9" t="s">
        <v>2</v>
      </c>
      <c r="E4" s="10">
        <v>23</v>
      </c>
      <c r="F4" s="10">
        <v>2019</v>
      </c>
      <c r="G4" s="10" t="s">
        <v>42</v>
      </c>
      <c r="H4" s="22" t="s">
        <v>51</v>
      </c>
    </row>
    <row r="5" spans="1:8" ht="28.5" customHeight="1" x14ac:dyDescent="0.25">
      <c r="A5" s="3">
        <v>2</v>
      </c>
      <c r="B5" s="11">
        <v>1112</v>
      </c>
      <c r="C5" s="12" t="s">
        <v>16</v>
      </c>
      <c r="D5" s="11" t="s">
        <v>2</v>
      </c>
      <c r="E5" s="12">
        <v>21</v>
      </c>
      <c r="F5" s="12">
        <v>2019</v>
      </c>
      <c r="G5" s="12"/>
      <c r="H5" s="22" t="s">
        <v>51</v>
      </c>
    </row>
    <row r="6" spans="1:8" ht="28.5" customHeight="1" x14ac:dyDescent="0.25">
      <c r="A6" s="3">
        <v>3</v>
      </c>
      <c r="B6" s="11">
        <v>1112</v>
      </c>
      <c r="C6" s="12" t="s">
        <v>16</v>
      </c>
      <c r="D6" s="11" t="s">
        <v>2</v>
      </c>
      <c r="E6" s="12">
        <v>21</v>
      </c>
      <c r="F6" s="12">
        <v>2019</v>
      </c>
      <c r="G6" s="12"/>
      <c r="H6" s="22" t="s">
        <v>51</v>
      </c>
    </row>
    <row r="7" spans="1:8" ht="28.5" customHeight="1" x14ac:dyDescent="0.25">
      <c r="A7" s="3">
        <v>4</v>
      </c>
      <c r="B7" s="11">
        <v>1117</v>
      </c>
      <c r="C7" s="12" t="s">
        <v>16</v>
      </c>
      <c r="D7" s="11" t="s">
        <v>2</v>
      </c>
      <c r="E7" s="12">
        <v>23</v>
      </c>
      <c r="F7" s="12">
        <v>2019</v>
      </c>
      <c r="G7" s="12"/>
      <c r="H7" s="22" t="s">
        <v>51</v>
      </c>
    </row>
    <row r="8" spans="1:8" ht="28.5" customHeight="1" x14ac:dyDescent="0.25">
      <c r="A8" s="3">
        <v>5</v>
      </c>
      <c r="B8" s="11">
        <v>1120</v>
      </c>
      <c r="C8" s="12" t="s">
        <v>16</v>
      </c>
      <c r="D8" s="11" t="s">
        <v>2</v>
      </c>
      <c r="E8" s="12">
        <v>29</v>
      </c>
      <c r="F8" s="12">
        <v>2019</v>
      </c>
      <c r="G8" s="12"/>
      <c r="H8" s="22" t="s">
        <v>51</v>
      </c>
    </row>
    <row r="9" spans="1:8" ht="28.5" customHeight="1" x14ac:dyDescent="0.25">
      <c r="A9" s="3">
        <v>6</v>
      </c>
      <c r="B9" s="11">
        <v>1129</v>
      </c>
      <c r="C9" s="12" t="s">
        <v>16</v>
      </c>
      <c r="D9" s="11" t="s">
        <v>2</v>
      </c>
      <c r="E9" s="12">
        <v>22</v>
      </c>
      <c r="F9" s="12">
        <v>2019</v>
      </c>
      <c r="G9" s="12"/>
      <c r="H9" s="22" t="s">
        <v>51</v>
      </c>
    </row>
    <row r="10" spans="1:8" ht="28.5" customHeight="1" x14ac:dyDescent="0.25">
      <c r="A10" s="3">
        <v>7</v>
      </c>
      <c r="B10" s="11">
        <v>1132</v>
      </c>
      <c r="C10" s="12" t="s">
        <v>16</v>
      </c>
      <c r="D10" s="11" t="s">
        <v>2</v>
      </c>
      <c r="E10" s="12">
        <v>22</v>
      </c>
      <c r="F10" s="12">
        <v>2019</v>
      </c>
      <c r="G10" s="12"/>
      <c r="H10" s="22" t="s">
        <v>51</v>
      </c>
    </row>
    <row r="11" spans="1:8" ht="28.5" customHeight="1" x14ac:dyDescent="0.25">
      <c r="A11" s="3">
        <v>8</v>
      </c>
      <c r="B11" s="11">
        <v>1132</v>
      </c>
      <c r="C11" s="12" t="s">
        <v>16</v>
      </c>
      <c r="D11" s="11" t="s">
        <v>2</v>
      </c>
      <c r="E11" s="12">
        <v>24</v>
      </c>
      <c r="F11" s="12">
        <v>2019</v>
      </c>
      <c r="G11" s="12"/>
      <c r="H11" s="22" t="s">
        <v>51</v>
      </c>
    </row>
    <row r="12" spans="1:8" ht="28.5" customHeight="1" x14ac:dyDescent="0.25">
      <c r="A12" s="3">
        <v>9</v>
      </c>
      <c r="B12" s="11">
        <v>1201</v>
      </c>
      <c r="C12" s="12" t="s">
        <v>16</v>
      </c>
      <c r="D12" s="11" t="s">
        <v>2</v>
      </c>
      <c r="E12" s="12">
        <v>26</v>
      </c>
      <c r="F12" s="12">
        <v>2019</v>
      </c>
      <c r="G12" s="12"/>
      <c r="H12" s="22" t="s">
        <v>51</v>
      </c>
    </row>
    <row r="13" spans="1:8" ht="28.5" customHeight="1" x14ac:dyDescent="0.25">
      <c r="A13" s="3">
        <v>10</v>
      </c>
      <c r="B13" s="11">
        <v>1202</v>
      </c>
      <c r="C13" s="12" t="s">
        <v>16</v>
      </c>
      <c r="D13" s="11" t="s">
        <v>2</v>
      </c>
      <c r="E13" s="12">
        <v>25</v>
      </c>
      <c r="F13" s="12">
        <v>2019</v>
      </c>
      <c r="G13" s="12"/>
      <c r="H13" s="22" t="s">
        <v>51</v>
      </c>
    </row>
    <row r="14" spans="1:8" ht="28.5" customHeight="1" x14ac:dyDescent="0.25">
      <c r="A14" s="3">
        <v>11</v>
      </c>
      <c r="B14" s="11">
        <v>1206</v>
      </c>
      <c r="C14" s="12" t="s">
        <v>16</v>
      </c>
      <c r="D14" s="11" t="s">
        <v>2</v>
      </c>
      <c r="E14" s="12">
        <v>29</v>
      </c>
      <c r="F14" s="12">
        <v>2019</v>
      </c>
      <c r="G14" s="12"/>
      <c r="H14" s="22" t="s">
        <v>51</v>
      </c>
    </row>
    <row r="15" spans="1:8" ht="28.5" customHeight="1" x14ac:dyDescent="0.25">
      <c r="A15" s="3">
        <v>12</v>
      </c>
      <c r="B15" s="11">
        <v>1214</v>
      </c>
      <c r="C15" s="12" t="s">
        <v>16</v>
      </c>
      <c r="D15" s="11" t="s">
        <v>2</v>
      </c>
      <c r="E15" s="12">
        <v>26</v>
      </c>
      <c r="F15" s="12">
        <v>2019</v>
      </c>
      <c r="G15" s="12"/>
      <c r="H15" s="22" t="s">
        <v>51</v>
      </c>
    </row>
    <row r="16" spans="1:8" ht="28.5" customHeight="1" x14ac:dyDescent="0.25">
      <c r="A16" s="3">
        <v>13</v>
      </c>
      <c r="B16" s="11">
        <v>1215</v>
      </c>
      <c r="C16" s="12" t="s">
        <v>16</v>
      </c>
      <c r="D16" s="11" t="s">
        <v>2</v>
      </c>
      <c r="E16" s="12">
        <v>19</v>
      </c>
      <c r="F16" s="12">
        <v>2019</v>
      </c>
      <c r="G16" s="12"/>
      <c r="H16" s="22" t="s">
        <v>51</v>
      </c>
    </row>
    <row r="17" spans="1:8" ht="28.5" customHeight="1" x14ac:dyDescent="0.25">
      <c r="A17" s="3">
        <v>14</v>
      </c>
      <c r="B17" s="11">
        <v>1219</v>
      </c>
      <c r="C17" s="12" t="s">
        <v>16</v>
      </c>
      <c r="D17" s="11" t="s">
        <v>2</v>
      </c>
      <c r="E17" s="12">
        <v>22</v>
      </c>
      <c r="F17" s="12">
        <v>2019</v>
      </c>
      <c r="G17" s="12"/>
      <c r="H17" s="22" t="s">
        <v>51</v>
      </c>
    </row>
    <row r="18" spans="1:8" ht="28.5" customHeight="1" x14ac:dyDescent="0.25">
      <c r="A18" s="3">
        <v>15</v>
      </c>
      <c r="B18" s="11">
        <v>1219</v>
      </c>
      <c r="C18" s="12" t="s">
        <v>16</v>
      </c>
      <c r="D18" s="11" t="s">
        <v>2</v>
      </c>
      <c r="E18" s="12">
        <v>28</v>
      </c>
      <c r="F18" s="12">
        <v>2019</v>
      </c>
      <c r="G18" s="12"/>
      <c r="H18" s="22" t="s">
        <v>51</v>
      </c>
    </row>
    <row r="19" spans="1:8" ht="28.5" customHeight="1" thickBot="1" x14ac:dyDescent="0.3">
      <c r="C19" s="13" t="s">
        <v>70</v>
      </c>
      <c r="D19" s="14" t="s">
        <v>56</v>
      </c>
      <c r="E19" s="15">
        <f>SUM(E4:E18)</f>
        <v>360</v>
      </c>
      <c r="G19" s="4" t="s">
        <v>49</v>
      </c>
      <c r="H19" s="19">
        <f>SUM(H4:H18)</f>
        <v>0</v>
      </c>
    </row>
    <row r="20" spans="1:8" ht="16.5" thickTop="1" x14ac:dyDescent="0.25">
      <c r="C20" s="15"/>
      <c r="D20" s="14" t="s">
        <v>57</v>
      </c>
      <c r="E20" s="16">
        <f>E19/14</f>
        <v>25.714285714285715</v>
      </c>
    </row>
  </sheetData>
  <sheetProtection algorithmName="SHA-512" hashValue="KqW+gTpkjxCxYHUCHlDY1WQEBQZjkEyWJN+LvmPwiQIcnJyAOFIuOuZrSeM3EyaQbb2YvQErDsaB0JM5HRJVsA==" saltValue="3PAIWgzeG/1OfDHpxekVAw==" spinCount="100000" sheet="1" selectLockedCells="1"/>
  <mergeCells count="3">
    <mergeCell ref="A1:H1"/>
    <mergeCell ref="A2:B2"/>
    <mergeCell ref="C2:H2"/>
  </mergeCells>
  <printOptions gridLines="1"/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"/>
  <sheetViews>
    <sheetView zoomScaleNormal="100" workbookViewId="0">
      <selection activeCell="C2" sqref="C2:H2"/>
    </sheetView>
  </sheetViews>
  <sheetFormatPr defaultRowHeight="15" x14ac:dyDescent="0.25"/>
  <cols>
    <col min="1" max="1" width="4.28515625" customWidth="1"/>
    <col min="2" max="2" width="8.28515625" bestFit="1" customWidth="1"/>
    <col min="3" max="3" width="15.42578125" customWidth="1"/>
    <col min="4" max="4" width="12.42578125" customWidth="1"/>
    <col min="5" max="5" width="6" customWidth="1"/>
    <col min="6" max="6" width="9.28515625" customWidth="1"/>
    <col min="7" max="7" width="20.85546875" customWidth="1"/>
    <col min="8" max="8" width="24.7109375" customWidth="1"/>
  </cols>
  <sheetData>
    <row r="1" spans="1:8" ht="18.75" x14ac:dyDescent="0.3">
      <c r="A1" s="30" t="s">
        <v>72</v>
      </c>
      <c r="B1" s="30"/>
      <c r="C1" s="30"/>
      <c r="D1" s="30"/>
      <c r="E1" s="30"/>
      <c r="F1" s="30"/>
      <c r="G1" s="30"/>
      <c r="H1" s="30"/>
    </row>
    <row r="2" spans="1:8" ht="21" customHeight="1" x14ac:dyDescent="0.25">
      <c r="A2" s="33" t="s">
        <v>50</v>
      </c>
      <c r="B2" s="33"/>
      <c r="C2" s="32"/>
      <c r="D2" s="32"/>
      <c r="E2" s="32"/>
      <c r="F2" s="32"/>
      <c r="G2" s="32"/>
      <c r="H2" s="32"/>
    </row>
    <row r="3" spans="1:8" ht="29.25" customHeight="1" x14ac:dyDescent="0.25">
      <c r="A3" s="1" t="s">
        <v>73</v>
      </c>
      <c r="B3" s="1" t="s">
        <v>34</v>
      </c>
      <c r="C3" s="1" t="s">
        <v>4</v>
      </c>
      <c r="D3" s="1" t="s">
        <v>45</v>
      </c>
      <c r="E3" s="1" t="s">
        <v>0</v>
      </c>
      <c r="F3" s="24" t="s">
        <v>47</v>
      </c>
      <c r="G3" s="1" t="s">
        <v>35</v>
      </c>
      <c r="H3" s="5" t="s">
        <v>48</v>
      </c>
    </row>
    <row r="4" spans="1:8" ht="29.25" customHeight="1" x14ac:dyDescent="0.25">
      <c r="A4" s="3">
        <v>1</v>
      </c>
      <c r="B4" s="9">
        <v>115</v>
      </c>
      <c r="C4" s="10" t="s">
        <v>21</v>
      </c>
      <c r="D4" s="9" t="s">
        <v>2</v>
      </c>
      <c r="E4" s="10">
        <v>16.5</v>
      </c>
      <c r="F4" s="10"/>
      <c r="G4" s="10" t="s">
        <v>44</v>
      </c>
      <c r="H4" s="22" t="s">
        <v>51</v>
      </c>
    </row>
    <row r="5" spans="1:8" ht="29.25" customHeight="1" x14ac:dyDescent="0.25">
      <c r="A5" s="3">
        <v>2</v>
      </c>
      <c r="B5" s="11">
        <v>115</v>
      </c>
      <c r="C5" s="12" t="s">
        <v>21</v>
      </c>
      <c r="D5" s="11" t="s">
        <v>2</v>
      </c>
      <c r="E5" s="12">
        <v>15</v>
      </c>
      <c r="F5" s="12"/>
      <c r="G5" s="12" t="s">
        <v>44</v>
      </c>
      <c r="H5" s="22" t="s">
        <v>51</v>
      </c>
    </row>
    <row r="6" spans="1:8" ht="29.25" customHeight="1" x14ac:dyDescent="0.25">
      <c r="A6" s="3">
        <v>3</v>
      </c>
      <c r="B6" s="11">
        <v>415</v>
      </c>
      <c r="C6" s="12" t="s">
        <v>21</v>
      </c>
      <c r="D6" s="11" t="s">
        <v>2</v>
      </c>
      <c r="E6" s="12">
        <v>23</v>
      </c>
      <c r="F6" s="11">
        <v>2019</v>
      </c>
      <c r="G6" s="12"/>
      <c r="H6" s="22" t="s">
        <v>51</v>
      </c>
    </row>
    <row r="7" spans="1:8" ht="29.25" customHeight="1" x14ac:dyDescent="0.25">
      <c r="A7" s="3">
        <v>4</v>
      </c>
      <c r="B7" s="11">
        <v>216</v>
      </c>
      <c r="C7" s="12" t="s">
        <v>28</v>
      </c>
      <c r="D7" s="11" t="s">
        <v>2</v>
      </c>
      <c r="E7" s="12">
        <v>15.6</v>
      </c>
      <c r="F7" s="11">
        <v>2019</v>
      </c>
      <c r="G7" s="12"/>
      <c r="H7" s="22" t="s">
        <v>51</v>
      </c>
    </row>
    <row r="8" spans="1:8" ht="29.25" customHeight="1" x14ac:dyDescent="0.25">
      <c r="A8" s="3">
        <v>5</v>
      </c>
      <c r="B8" s="11">
        <v>216</v>
      </c>
      <c r="C8" s="12" t="s">
        <v>28</v>
      </c>
      <c r="D8" s="11" t="s">
        <v>2</v>
      </c>
      <c r="E8" s="12">
        <v>19.5</v>
      </c>
      <c r="F8" s="11">
        <v>2019</v>
      </c>
      <c r="G8" s="12"/>
      <c r="H8" s="22" t="s">
        <v>51</v>
      </c>
    </row>
    <row r="9" spans="1:8" ht="29.25" customHeight="1" x14ac:dyDescent="0.25">
      <c r="A9" s="3">
        <v>6</v>
      </c>
      <c r="B9" s="11">
        <v>1208</v>
      </c>
      <c r="C9" s="12" t="s">
        <v>32</v>
      </c>
      <c r="D9" s="11" t="s">
        <v>2</v>
      </c>
      <c r="E9" s="12">
        <v>36</v>
      </c>
      <c r="F9" s="11">
        <v>2019</v>
      </c>
      <c r="G9" s="12" t="s">
        <v>3</v>
      </c>
      <c r="H9" s="22" t="s">
        <v>51</v>
      </c>
    </row>
    <row r="10" spans="1:8" ht="29.25" customHeight="1" x14ac:dyDescent="0.25">
      <c r="A10" s="3">
        <v>7</v>
      </c>
      <c r="B10" s="11">
        <v>1114</v>
      </c>
      <c r="C10" s="12" t="s">
        <v>15</v>
      </c>
      <c r="D10" s="11" t="s">
        <v>2</v>
      </c>
      <c r="E10" s="12">
        <v>21.5</v>
      </c>
      <c r="F10" s="11">
        <v>2019</v>
      </c>
      <c r="G10" s="12"/>
      <c r="H10" s="22" t="s">
        <v>51</v>
      </c>
    </row>
    <row r="11" spans="1:8" ht="29.25" customHeight="1" x14ac:dyDescent="0.25">
      <c r="A11" s="3">
        <v>8</v>
      </c>
      <c r="B11" s="11">
        <v>1210</v>
      </c>
      <c r="C11" s="12" t="s">
        <v>43</v>
      </c>
      <c r="D11" s="11" t="s">
        <v>2</v>
      </c>
      <c r="E11" s="12">
        <v>16.7</v>
      </c>
      <c r="F11" s="11">
        <v>2019</v>
      </c>
      <c r="G11" s="12"/>
      <c r="H11" s="22" t="s">
        <v>51</v>
      </c>
    </row>
    <row r="12" spans="1:8" ht="29.25" customHeight="1" x14ac:dyDescent="0.25">
      <c r="A12" s="3">
        <v>9</v>
      </c>
      <c r="B12" s="11">
        <v>1129</v>
      </c>
      <c r="C12" s="12" t="s">
        <v>19</v>
      </c>
      <c r="D12" s="11" t="s">
        <v>2</v>
      </c>
      <c r="E12" s="12">
        <v>18</v>
      </c>
      <c r="F12" s="11">
        <v>2019</v>
      </c>
      <c r="G12" s="12"/>
      <c r="H12" s="22" t="s">
        <v>51</v>
      </c>
    </row>
    <row r="13" spans="1:8" ht="29.25" customHeight="1" x14ac:dyDescent="0.25">
      <c r="A13" s="3">
        <v>10</v>
      </c>
      <c r="B13" s="11">
        <v>1129</v>
      </c>
      <c r="C13" s="12" t="s">
        <v>19</v>
      </c>
      <c r="D13" s="11" t="s">
        <v>2</v>
      </c>
      <c r="E13" s="12">
        <v>20</v>
      </c>
      <c r="F13" s="11">
        <v>2019</v>
      </c>
      <c r="G13" s="12"/>
      <c r="H13" s="22" t="s">
        <v>51</v>
      </c>
    </row>
    <row r="14" spans="1:8" ht="29.25" customHeight="1" x14ac:dyDescent="0.25">
      <c r="A14" s="3">
        <v>11</v>
      </c>
      <c r="B14" s="11">
        <v>1202</v>
      </c>
      <c r="C14" s="12" t="s">
        <v>19</v>
      </c>
      <c r="D14" s="11" t="s">
        <v>2</v>
      </c>
      <c r="E14" s="12">
        <v>20.9</v>
      </c>
      <c r="F14" s="11">
        <v>2019</v>
      </c>
      <c r="G14" s="12"/>
      <c r="H14" s="22" t="s">
        <v>51</v>
      </c>
    </row>
    <row r="15" spans="1:8" ht="29.25" customHeight="1" x14ac:dyDescent="0.25">
      <c r="A15" s="3">
        <v>12</v>
      </c>
      <c r="B15" s="11">
        <v>1201</v>
      </c>
      <c r="C15" s="12" t="s">
        <v>10</v>
      </c>
      <c r="D15" s="11" t="s">
        <v>2</v>
      </c>
      <c r="E15" s="12">
        <v>20</v>
      </c>
      <c r="F15" s="11">
        <v>2019</v>
      </c>
      <c r="G15" s="12"/>
      <c r="H15" s="22" t="s">
        <v>51</v>
      </c>
    </row>
    <row r="16" spans="1:8" ht="29.25" customHeight="1" x14ac:dyDescent="0.25">
      <c r="A16" s="3">
        <v>13</v>
      </c>
      <c r="B16" s="11">
        <v>1201</v>
      </c>
      <c r="C16" s="12" t="s">
        <v>10</v>
      </c>
      <c r="D16" s="11" t="s">
        <v>2</v>
      </c>
      <c r="E16" s="12">
        <v>22</v>
      </c>
      <c r="F16" s="11">
        <v>2019</v>
      </c>
      <c r="G16" s="12"/>
      <c r="H16" s="22" t="s">
        <v>51</v>
      </c>
    </row>
    <row r="17" spans="1:8" ht="29.25" customHeight="1" x14ac:dyDescent="0.25">
      <c r="A17" s="3">
        <v>14</v>
      </c>
      <c r="B17" s="11">
        <v>1201</v>
      </c>
      <c r="C17" s="12" t="s">
        <v>10</v>
      </c>
      <c r="D17" s="11" t="s">
        <v>2</v>
      </c>
      <c r="E17" s="12">
        <v>31</v>
      </c>
      <c r="F17" s="11">
        <v>2019</v>
      </c>
      <c r="G17" s="12"/>
      <c r="H17" s="22" t="s">
        <v>51</v>
      </c>
    </row>
    <row r="18" spans="1:8" ht="29.25" customHeight="1" x14ac:dyDescent="0.25">
      <c r="A18" s="3">
        <v>15</v>
      </c>
      <c r="B18" s="11">
        <v>1202</v>
      </c>
      <c r="C18" s="12" t="s">
        <v>10</v>
      </c>
      <c r="D18" s="11" t="s">
        <v>2</v>
      </c>
      <c r="E18" s="12">
        <v>22</v>
      </c>
      <c r="F18" s="11">
        <v>2019</v>
      </c>
      <c r="G18" s="12"/>
      <c r="H18" s="22" t="s">
        <v>51</v>
      </c>
    </row>
    <row r="19" spans="1:8" ht="29.25" customHeight="1" x14ac:dyDescent="0.25">
      <c r="A19" s="3">
        <v>16</v>
      </c>
      <c r="B19" s="11">
        <v>1202</v>
      </c>
      <c r="C19" s="12" t="s">
        <v>10</v>
      </c>
      <c r="D19" s="11" t="s">
        <v>2</v>
      </c>
      <c r="E19" s="12">
        <v>20</v>
      </c>
      <c r="F19" s="11">
        <v>2019</v>
      </c>
      <c r="G19" s="12"/>
      <c r="H19" s="22" t="s">
        <v>51</v>
      </c>
    </row>
    <row r="20" spans="1:8" ht="29.25" customHeight="1" x14ac:dyDescent="0.25">
      <c r="A20" s="3">
        <v>17</v>
      </c>
      <c r="B20" s="11">
        <v>1202</v>
      </c>
      <c r="C20" s="12" t="s">
        <v>10</v>
      </c>
      <c r="D20" s="11" t="s">
        <v>2</v>
      </c>
      <c r="E20" s="12">
        <v>27</v>
      </c>
      <c r="F20" s="11">
        <v>2019</v>
      </c>
      <c r="G20" s="12"/>
      <c r="H20" s="22" t="s">
        <v>51</v>
      </c>
    </row>
    <row r="21" spans="1:8" ht="29.25" customHeight="1" thickBot="1" x14ac:dyDescent="0.3">
      <c r="C21" s="14" t="s">
        <v>71</v>
      </c>
      <c r="D21" s="14" t="s">
        <v>56</v>
      </c>
      <c r="E21" s="18">
        <f>SUM(E4:E20)</f>
        <v>364.7</v>
      </c>
      <c r="G21" s="6" t="s">
        <v>49</v>
      </c>
      <c r="H21" s="21">
        <f>SUM(H4:H20)</f>
        <v>0</v>
      </c>
    </row>
    <row r="22" spans="1:8" ht="16.5" thickTop="1" x14ac:dyDescent="0.25">
      <c r="C22" s="15"/>
      <c r="D22" s="14" t="s">
        <v>57</v>
      </c>
      <c r="E22" s="16">
        <f>E21/17</f>
        <v>21.452941176470588</v>
      </c>
    </row>
  </sheetData>
  <sheetProtection algorithmName="SHA-512" hashValue="faDi3RnVwexYGP0wqkuUHzjK1u1TC+OxqWav/t78s8zs5N1HRc/esxMdKErVVNZB0qrm6m3WzlOX/ohSEyqJKQ==" saltValue="vLG60FGYvSfLC2Zffhb/ig==" spinCount="100000" sheet="1" selectLockedCells="1"/>
  <mergeCells count="3">
    <mergeCell ref="A1:H1"/>
    <mergeCell ref="A2:B2"/>
    <mergeCell ref="C2:H2"/>
  </mergeCells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Zoo</vt:lpstr>
      <vt:lpstr>West Duluth</vt:lpstr>
      <vt:lpstr>Morgan Park North</vt:lpstr>
      <vt:lpstr>Morgan Park South</vt:lpstr>
      <vt:lpstr>Gary Street</vt:lpstr>
      <vt:lpstr>101st Ave</vt:lpstr>
      <vt:lpstr>GND</vt:lpstr>
      <vt:lpstr>Zoo!Print_Area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Christenson</dc:creator>
  <cp:lastModifiedBy>Patrice Stalvig</cp:lastModifiedBy>
  <cp:lastPrinted>2022-11-22T15:47:00Z</cp:lastPrinted>
  <dcterms:created xsi:type="dcterms:W3CDTF">2022-09-13T16:04:23Z</dcterms:created>
  <dcterms:modified xsi:type="dcterms:W3CDTF">2022-11-22T15:59:02Z</dcterms:modified>
</cp:coreProperties>
</file>